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tor\kozos\TO\Kredithálók\Kredithálók 2018 - 2019\"/>
    </mc:Choice>
  </mc:AlternateContent>
  <bookViews>
    <workbookView xWindow="0" yWindow="840" windowWidth="20490" windowHeight="6690" tabRatio="787"/>
  </bookViews>
  <sheets>
    <sheet name="TARTALOMJEGYZÉK" sheetId="1" r:id="rId1"/>
    <sheet name="BA_zongora" sheetId="2" r:id="rId2"/>
    <sheet name="BA_orgona" sheetId="3" r:id="rId3"/>
    <sheet name="BA_csembaló" sheetId="4" r:id="rId4"/>
    <sheet name="BA_harmonika" sheetId="5" r:id="rId5"/>
    <sheet name="BA_hárfa" sheetId="6" r:id="rId6"/>
    <sheet name="BA_gitár" sheetId="7" r:id="rId7"/>
    <sheet name="BA_cimbalom" sheetId="8" r:id="rId8"/>
    <sheet name="BA_hegedű" sheetId="9" r:id="rId9"/>
    <sheet name="BA_mélyhegedű" sheetId="10" r:id="rId10"/>
    <sheet name="BA_gordonka" sheetId="11" r:id="rId11"/>
    <sheet name="BA_gordon" sheetId="12" r:id="rId12"/>
    <sheet name="BA_fuvola" sheetId="13" r:id="rId13"/>
    <sheet name="BA_oboa" sheetId="14" r:id="rId14"/>
    <sheet name="BA_klarinét" sheetId="15" r:id="rId15"/>
    <sheet name="BA_szaxofon" sheetId="16" r:id="rId16"/>
    <sheet name="BA_fagott" sheetId="17" r:id="rId17"/>
    <sheet name="BA_kürt" sheetId="18" r:id="rId18"/>
    <sheet name="BA_trombita" sheetId="19" r:id="rId19"/>
    <sheet name="BA_harsona" sheetId="20" r:id="rId20"/>
    <sheet name="BA_tuba" sheetId="21" r:id="rId21"/>
    <sheet name="BA_ütő" sheetId="22" r:id="rId22"/>
    <sheet name="BA_ének" sheetId="23" r:id="rId23"/>
    <sheet name="BA_Jazz-zongora" sheetId="24" r:id="rId24"/>
    <sheet name="BA_Jazzgitár" sheetId="25" r:id="rId25"/>
    <sheet name="BA_Jazzbasszusgitár" sheetId="26" r:id="rId26"/>
    <sheet name="BA_Jazzbőgő" sheetId="27" r:id="rId27"/>
    <sheet name="BA_Jazzszaxofon" sheetId="28" r:id="rId28"/>
    <sheet name="BA_Jazztrombita" sheetId="29" r:id="rId29"/>
    <sheet name="BA_Jazzharsona" sheetId="30" r:id="rId30"/>
    <sheet name="BA_Jazzdob" sheetId="31" r:id="rId31"/>
    <sheet name="BA_Jazzének" sheetId="32" r:id="rId32"/>
    <sheet name="BA_Jazz-zeneszerzés" sheetId="33" r:id="rId33"/>
    <sheet name="BA_Zkr- és kórusvezetés" sheetId="34" r:id="rId34"/>
    <sheet name="BA_Zkr- és kórusvez (kórusvez)" sheetId="35" r:id="rId35"/>
    <sheet name="BA_Zkr- és kórusvez (zenekarv)" sheetId="36" r:id="rId36"/>
    <sheet name="BA_Egyházzene-orgona" sheetId="37" r:id="rId37"/>
    <sheet name="BA_Egyházzene-karvez" sheetId="38" r:id="rId38"/>
    <sheet name="BA_népi vonós" sheetId="39" r:id="rId39"/>
    <sheet name="BA_népi pengetős" sheetId="40" r:id="rId40"/>
    <sheet name="BA_népi fúvós" sheetId="41" r:id="rId41"/>
    <sheet name="BA_népi cimbalom" sheetId="42" r:id="rId42"/>
    <sheet name="BA_népi ének" sheetId="43" r:id="rId43"/>
    <sheet name="BA_Muzikológia" sheetId="44" r:id="rId44"/>
    <sheet name="BA_Zeneszerzés" sheetId="45" r:id="rId45"/>
    <sheet name="BA_Elektr. zenei médiaműv." sheetId="46" r:id="rId46"/>
    <sheet name="BA_Alkalm. zeneszerzés" sheetId="47" r:id="rId47"/>
  </sheets>
  <calcPr calcId="162913"/>
  <customWorkbookViews>
    <customWorkbookView name="Szabad Attila - Egyéni nézet" guid="{91A788A7-EA05-4A67-A5D3-2A427F0AB55D}" mergeInterval="0" personalView="1" maximized="1" windowWidth="1676" windowHeight="794" tabRatio="787" activeSheetId="46"/>
    <customWorkbookView name="Pálmai Annamária - Egyéni nézet" guid="{469C43B7-66D0-4AB4-9148-95ACE45F0B1A}" mergeInterval="0" personalView="1" maximized="1" windowWidth="1676" windowHeight="834" tabRatio="787" activeSheetId="47"/>
  </customWorkbookViews>
</workbook>
</file>

<file path=xl/calcChain.xml><?xml version="1.0" encoding="utf-8"?>
<calcChain xmlns="http://schemas.openxmlformats.org/spreadsheetml/2006/main">
  <c r="Y14" i="2" l="1"/>
  <c r="Y8" i="5" l="1"/>
  <c r="Z8" i="5"/>
  <c r="Y9" i="5"/>
  <c r="Z9" i="5"/>
  <c r="Y10" i="5"/>
  <c r="Z10" i="5"/>
  <c r="Y11" i="5"/>
  <c r="Z11" i="5"/>
  <c r="Y12" i="5"/>
  <c r="Z12" i="5"/>
  <c r="Y13" i="5"/>
  <c r="Z13" i="5"/>
  <c r="Y14" i="5"/>
  <c r="Z14" i="5"/>
  <c r="Y15" i="5"/>
  <c r="Z15" i="5"/>
  <c r="Y16" i="5"/>
  <c r="Z16" i="5"/>
  <c r="Y17" i="5"/>
  <c r="Z17" i="5"/>
  <c r="Y18" i="5"/>
  <c r="Z18" i="5"/>
  <c r="Y19" i="5"/>
  <c r="Z19" i="5"/>
  <c r="Y20" i="5"/>
  <c r="Z20" i="5"/>
  <c r="Y21" i="5"/>
  <c r="Z21" i="5"/>
  <c r="Z23" i="5"/>
  <c r="Y24" i="5"/>
  <c r="Z24" i="5"/>
  <c r="G25" i="5"/>
  <c r="H25" i="5"/>
  <c r="J25" i="5"/>
  <c r="K25" i="5"/>
  <c r="M25" i="5"/>
  <c r="N25" i="5"/>
  <c r="P25" i="5"/>
  <c r="Q25" i="5"/>
  <c r="S25" i="5"/>
  <c r="T25" i="5"/>
  <c r="V25" i="5"/>
  <c r="W25" i="5"/>
  <c r="Y25" i="5"/>
  <c r="Z25" i="5" l="1"/>
  <c r="W61" i="37"/>
  <c r="V61" i="37"/>
  <c r="T61" i="37"/>
  <c r="S61" i="37"/>
  <c r="Q61" i="37"/>
  <c r="P61" i="37"/>
  <c r="N61" i="37"/>
  <c r="M61" i="37"/>
  <c r="K61" i="37"/>
  <c r="J61" i="37"/>
  <c r="H61" i="37"/>
  <c r="G61" i="37"/>
  <c r="W60" i="37"/>
  <c r="V60" i="37"/>
  <c r="T60" i="37"/>
  <c r="S60" i="37"/>
  <c r="Q60" i="37"/>
  <c r="P60" i="37"/>
  <c r="N60" i="37"/>
  <c r="M60" i="37"/>
  <c r="K60" i="37"/>
  <c r="J60" i="37"/>
  <c r="H60" i="37"/>
  <c r="G60" i="37"/>
  <c r="H61" i="38" l="1"/>
  <c r="J61" i="38"/>
  <c r="K61" i="38"/>
  <c r="M61" i="38"/>
  <c r="N61" i="38"/>
  <c r="P61" i="38"/>
  <c r="Q61" i="38"/>
  <c r="S61" i="38"/>
  <c r="T61" i="38"/>
  <c r="V61" i="38"/>
  <c r="W61" i="38"/>
  <c r="G61" i="38"/>
  <c r="Z12" i="47" l="1"/>
  <c r="Y12" i="47"/>
  <c r="Z11" i="47"/>
  <c r="Y11" i="47"/>
  <c r="H60" i="38" l="1"/>
  <c r="Y55" i="38" l="1"/>
  <c r="Z55" i="38"/>
  <c r="Y55" i="37"/>
  <c r="Z55" i="37"/>
  <c r="H29" i="9" l="1"/>
  <c r="H32" i="36" l="1"/>
  <c r="J32" i="36"/>
  <c r="K32" i="36"/>
  <c r="M32" i="36"/>
  <c r="N32" i="36"/>
  <c r="P32" i="36"/>
  <c r="Q32" i="36"/>
  <c r="S32" i="36"/>
  <c r="T32" i="36"/>
  <c r="V32" i="36"/>
  <c r="W32" i="36"/>
  <c r="G32" i="36"/>
  <c r="H34" i="35"/>
  <c r="J34" i="35"/>
  <c r="K34" i="35"/>
  <c r="M34" i="35"/>
  <c r="N34" i="35"/>
  <c r="P34" i="35"/>
  <c r="Q34" i="35"/>
  <c r="S34" i="35"/>
  <c r="T34" i="35"/>
  <c r="V34" i="35"/>
  <c r="W34" i="35"/>
  <c r="G34" i="35"/>
  <c r="Z31" i="36"/>
  <c r="Y31" i="36"/>
  <c r="Z30" i="36"/>
  <c r="Z28" i="36"/>
  <c r="Y28" i="36"/>
  <c r="Z27" i="36"/>
  <c r="Y27" i="36"/>
  <c r="Z26" i="36"/>
  <c r="Y26" i="36"/>
  <c r="Z25" i="36"/>
  <c r="Y25" i="36"/>
  <c r="Z24" i="36"/>
  <c r="Y24" i="36"/>
  <c r="Z23" i="36"/>
  <c r="Y23" i="36"/>
  <c r="Z22" i="36"/>
  <c r="Y22" i="36"/>
  <c r="Z21" i="36"/>
  <c r="Y21" i="36"/>
  <c r="Z20" i="36"/>
  <c r="Y20" i="36"/>
  <c r="Z18" i="36"/>
  <c r="Y18" i="36"/>
  <c r="Z17" i="36"/>
  <c r="Y17" i="36"/>
  <c r="Z15" i="36"/>
  <c r="Y15" i="36"/>
  <c r="Z14" i="36"/>
  <c r="Y14" i="36"/>
  <c r="Z16" i="36"/>
  <c r="Y16" i="36"/>
  <c r="Z19" i="36"/>
  <c r="Y19" i="36"/>
  <c r="Z13" i="36"/>
  <c r="Y13" i="36"/>
  <c r="Z12" i="36"/>
  <c r="Y12" i="36"/>
  <c r="Z11" i="36"/>
  <c r="Y11" i="36"/>
  <c r="Z10" i="36"/>
  <c r="Y10" i="36"/>
  <c r="Z9" i="36"/>
  <c r="Y9" i="36"/>
  <c r="Z8" i="36"/>
  <c r="Z32" i="36" s="1"/>
  <c r="Y8" i="36"/>
  <c r="Z33" i="35"/>
  <c r="Y33" i="35"/>
  <c r="Z32" i="35"/>
  <c r="Z30" i="35"/>
  <c r="Y30" i="35"/>
  <c r="Z29" i="35"/>
  <c r="Y29" i="35"/>
  <c r="Z28" i="35"/>
  <c r="Y28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19" i="35"/>
  <c r="Y19" i="35"/>
  <c r="Z17" i="35"/>
  <c r="Y17" i="35"/>
  <c r="Z15" i="35"/>
  <c r="Y15" i="35"/>
  <c r="Z14" i="35"/>
  <c r="Y14" i="35"/>
  <c r="Z16" i="35"/>
  <c r="Y16" i="35"/>
  <c r="Z18" i="35"/>
  <c r="Y18" i="35"/>
  <c r="Z21" i="35"/>
  <c r="Y21" i="35"/>
  <c r="Z13" i="35"/>
  <c r="Y13" i="35"/>
  <c r="Z12" i="35"/>
  <c r="Y12" i="35"/>
  <c r="Z11" i="35"/>
  <c r="Y11" i="35"/>
  <c r="Z20" i="35"/>
  <c r="Y20" i="35"/>
  <c r="Z10" i="35"/>
  <c r="Y10" i="35"/>
  <c r="Z9" i="35"/>
  <c r="Y9" i="35"/>
  <c r="Z8" i="35"/>
  <c r="Y8" i="35"/>
  <c r="H38" i="34"/>
  <c r="J38" i="34"/>
  <c r="K38" i="34"/>
  <c r="M38" i="34"/>
  <c r="N38" i="34"/>
  <c r="P38" i="34"/>
  <c r="Q38" i="34"/>
  <c r="S38" i="34"/>
  <c r="T38" i="34"/>
  <c r="V38" i="34"/>
  <c r="W38" i="34"/>
  <c r="G38" i="34"/>
  <c r="Y12" i="34"/>
  <c r="Z12" i="34"/>
  <c r="Y13" i="34"/>
  <c r="Z13" i="34"/>
  <c r="Y14" i="34"/>
  <c r="Z14" i="34"/>
  <c r="Y22" i="34"/>
  <c r="Z22" i="34"/>
  <c r="Y19" i="34"/>
  <c r="Z19" i="34"/>
  <c r="Y17" i="34"/>
  <c r="Z17" i="34"/>
  <c r="Y15" i="34"/>
  <c r="Z15" i="34"/>
  <c r="Y16" i="34"/>
  <c r="Z16" i="34"/>
  <c r="Y18" i="34"/>
  <c r="Z18" i="34"/>
  <c r="Y20" i="34"/>
  <c r="Z20" i="34"/>
  <c r="Z37" i="34"/>
  <c r="Y37" i="34"/>
  <c r="Z36" i="34"/>
  <c r="Z34" i="34"/>
  <c r="Y34" i="34"/>
  <c r="Z33" i="34"/>
  <c r="Y33" i="34"/>
  <c r="Z31" i="34"/>
  <c r="Y31" i="34"/>
  <c r="Z30" i="34"/>
  <c r="Y30" i="34"/>
  <c r="Z29" i="34"/>
  <c r="Y29" i="34"/>
  <c r="Z28" i="34"/>
  <c r="Y28" i="34"/>
  <c r="Z27" i="34"/>
  <c r="Y27" i="34"/>
  <c r="Z26" i="34"/>
  <c r="Y26" i="34"/>
  <c r="Z25" i="34"/>
  <c r="Y25" i="34"/>
  <c r="Z24" i="34"/>
  <c r="Y24" i="34"/>
  <c r="Z23" i="34"/>
  <c r="Y23" i="34"/>
  <c r="Z21" i="34"/>
  <c r="Y21" i="34"/>
  <c r="Z11" i="34"/>
  <c r="Y11" i="34"/>
  <c r="Z10" i="34"/>
  <c r="Y10" i="34"/>
  <c r="Z9" i="34"/>
  <c r="Y9" i="34"/>
  <c r="Z8" i="34"/>
  <c r="Z38" i="34" s="1"/>
  <c r="Y8" i="34"/>
  <c r="Y34" i="35" l="1"/>
  <c r="Y38" i="34"/>
  <c r="Z34" i="35"/>
  <c r="Y32" i="36"/>
  <c r="Y11" i="46"/>
  <c r="Z11" i="46"/>
  <c r="Y18" i="46"/>
  <c r="Z18" i="46"/>
  <c r="Y25" i="46"/>
  <c r="Z25" i="46"/>
  <c r="W37" i="46"/>
  <c r="V37" i="46"/>
  <c r="T37" i="46"/>
  <c r="S37" i="46"/>
  <c r="Q37" i="46"/>
  <c r="P37" i="46"/>
  <c r="N37" i="46"/>
  <c r="M37" i="46"/>
  <c r="K37" i="46"/>
  <c r="J37" i="46"/>
  <c r="H37" i="46"/>
  <c r="G37" i="46"/>
  <c r="Z36" i="46"/>
  <c r="Y36" i="46"/>
  <c r="Z35" i="46"/>
  <c r="Z33" i="46"/>
  <c r="Y33" i="46"/>
  <c r="Z32" i="46"/>
  <c r="Y32" i="46"/>
  <c r="Z31" i="46"/>
  <c r="Y31" i="46"/>
  <c r="Z30" i="46"/>
  <c r="Y30" i="46"/>
  <c r="Z29" i="46"/>
  <c r="Y29" i="46"/>
  <c r="Z28" i="46"/>
  <c r="Y28" i="46"/>
  <c r="Z27" i="46"/>
  <c r="Y27" i="46"/>
  <c r="Z26" i="46"/>
  <c r="Y26" i="46"/>
  <c r="Z10" i="46"/>
  <c r="Y10" i="46"/>
  <c r="Z17" i="46"/>
  <c r="Y17" i="46"/>
  <c r="Z16" i="46"/>
  <c r="Y16" i="46"/>
  <c r="Z14" i="46"/>
  <c r="Y14" i="46"/>
  <c r="Z15" i="46"/>
  <c r="Y15" i="46"/>
  <c r="Z24" i="46"/>
  <c r="Y24" i="46"/>
  <c r="Z23" i="46"/>
  <c r="Y23" i="46"/>
  <c r="Z22" i="46"/>
  <c r="Y22" i="46"/>
  <c r="Z13" i="46"/>
  <c r="Y13" i="46"/>
  <c r="Z21" i="46"/>
  <c r="Y21" i="46"/>
  <c r="Z20" i="46"/>
  <c r="Y20" i="46"/>
  <c r="Z19" i="46"/>
  <c r="Y19" i="46"/>
  <c r="Z12" i="46"/>
  <c r="Y12" i="46"/>
  <c r="Z9" i="46"/>
  <c r="Y9" i="46"/>
  <c r="Z8" i="46"/>
  <c r="Y8" i="46"/>
  <c r="Y22" i="33"/>
  <c r="Z22" i="33"/>
  <c r="Y25" i="33"/>
  <c r="Z25" i="33"/>
  <c r="Y26" i="33"/>
  <c r="Z26" i="33"/>
  <c r="W37" i="33"/>
  <c r="V37" i="33"/>
  <c r="T37" i="33"/>
  <c r="S37" i="33"/>
  <c r="Q37" i="33"/>
  <c r="P37" i="33"/>
  <c r="N37" i="33"/>
  <c r="M37" i="33"/>
  <c r="K37" i="33"/>
  <c r="J37" i="33"/>
  <c r="H37" i="33"/>
  <c r="G37" i="33"/>
  <c r="Z36" i="33"/>
  <c r="Y36" i="33"/>
  <c r="Z35" i="33"/>
  <c r="Z33" i="33"/>
  <c r="Y33" i="33"/>
  <c r="Z32" i="33"/>
  <c r="Y32" i="33"/>
  <c r="Z31" i="33"/>
  <c r="Y31" i="33"/>
  <c r="Z30" i="33"/>
  <c r="Y30" i="33"/>
  <c r="Z29" i="33"/>
  <c r="Y29" i="33"/>
  <c r="Z28" i="33"/>
  <c r="Y28" i="33"/>
  <c r="Z27" i="33"/>
  <c r="Y27" i="33"/>
  <c r="Z24" i="33"/>
  <c r="Y24" i="33"/>
  <c r="Z23" i="33"/>
  <c r="Y23" i="33"/>
  <c r="Z21" i="33"/>
  <c r="Y21" i="33"/>
  <c r="Z20" i="33"/>
  <c r="Y20" i="33"/>
  <c r="Z19" i="33"/>
  <c r="Y19" i="33"/>
  <c r="Z18" i="33"/>
  <c r="Y18" i="33"/>
  <c r="Z17" i="33"/>
  <c r="Y17" i="33"/>
  <c r="Z16" i="33"/>
  <c r="Y16" i="33"/>
  <c r="Z15" i="33"/>
  <c r="Y15" i="33"/>
  <c r="Z14" i="33"/>
  <c r="Y14" i="33"/>
  <c r="Z13" i="33"/>
  <c r="Y13" i="33"/>
  <c r="Z12" i="33"/>
  <c r="Y12" i="33"/>
  <c r="Z11" i="33"/>
  <c r="Y11" i="33"/>
  <c r="Z10" i="33"/>
  <c r="Y10" i="33"/>
  <c r="Z9" i="33"/>
  <c r="Y9" i="33"/>
  <c r="Z8" i="33"/>
  <c r="Y8" i="33"/>
  <c r="H37" i="47"/>
  <c r="J37" i="47"/>
  <c r="K37" i="47"/>
  <c r="M37" i="47"/>
  <c r="N37" i="47"/>
  <c r="P37" i="47"/>
  <c r="Q37" i="47"/>
  <c r="S37" i="47"/>
  <c r="T37" i="47"/>
  <c r="V37" i="47"/>
  <c r="W37" i="47"/>
  <c r="G37" i="47"/>
  <c r="Y8" i="47"/>
  <c r="Z8" i="47"/>
  <c r="Y9" i="47"/>
  <c r="Z9" i="47"/>
  <c r="Y10" i="47"/>
  <c r="Z10" i="47"/>
  <c r="Y23" i="47"/>
  <c r="Z23" i="47"/>
  <c r="Y21" i="47"/>
  <c r="Z21" i="47"/>
  <c r="Z36" i="47"/>
  <c r="Y36" i="47"/>
  <c r="Z35" i="47"/>
  <c r="Z33" i="47"/>
  <c r="Y33" i="47"/>
  <c r="Z32" i="47"/>
  <c r="Y32" i="47"/>
  <c r="Z31" i="47"/>
  <c r="Y31" i="47"/>
  <c r="Z30" i="47"/>
  <c r="Y30" i="47"/>
  <c r="Z29" i="47"/>
  <c r="Y29" i="47"/>
  <c r="Z28" i="47"/>
  <c r="Y28" i="47"/>
  <c r="Z27" i="47"/>
  <c r="Y27" i="47"/>
  <c r="Z26" i="47"/>
  <c r="Y26" i="47"/>
  <c r="Z25" i="47"/>
  <c r="Y25" i="47"/>
  <c r="Z24" i="47"/>
  <c r="Y24" i="47"/>
  <c r="Z22" i="47"/>
  <c r="Y22" i="47"/>
  <c r="Z20" i="47"/>
  <c r="Y20" i="47"/>
  <c r="Z19" i="47"/>
  <c r="Y19" i="47"/>
  <c r="Z18" i="47"/>
  <c r="Y18" i="47"/>
  <c r="Z17" i="47"/>
  <c r="Y17" i="47"/>
  <c r="Z13" i="47"/>
  <c r="Y13" i="47"/>
  <c r="Z16" i="47"/>
  <c r="Y16" i="47"/>
  <c r="Z15" i="47"/>
  <c r="Y15" i="47"/>
  <c r="Z14" i="47"/>
  <c r="Y14" i="47"/>
  <c r="J60" i="38"/>
  <c r="K60" i="38"/>
  <c r="M60" i="38"/>
  <c r="N60" i="38"/>
  <c r="P60" i="38"/>
  <c r="Q60" i="38"/>
  <c r="S60" i="38"/>
  <c r="T60" i="38"/>
  <c r="V60" i="38"/>
  <c r="W60" i="38"/>
  <c r="G60" i="38"/>
  <c r="Z59" i="38"/>
  <c r="Y59" i="38"/>
  <c r="Z58" i="38"/>
  <c r="Z56" i="38"/>
  <c r="Y56" i="38"/>
  <c r="Z54" i="38"/>
  <c r="Y54" i="38"/>
  <c r="Z53" i="38"/>
  <c r="Y53" i="38"/>
  <c r="Z52" i="38"/>
  <c r="Y52" i="38"/>
  <c r="Z51" i="38"/>
  <c r="Y51" i="38"/>
  <c r="Z50" i="38"/>
  <c r="Y50" i="38"/>
  <c r="Z49" i="38"/>
  <c r="Y49" i="38"/>
  <c r="Z47" i="38"/>
  <c r="Y47" i="38"/>
  <c r="Z46" i="38"/>
  <c r="Y46" i="38"/>
  <c r="Z45" i="38"/>
  <c r="Y45" i="38"/>
  <c r="Z44" i="38"/>
  <c r="Y44" i="38"/>
  <c r="Z43" i="38"/>
  <c r="Y43" i="38"/>
  <c r="Z42" i="38"/>
  <c r="Y42" i="38"/>
  <c r="Z41" i="38"/>
  <c r="Y41" i="38"/>
  <c r="Z40" i="38"/>
  <c r="Y40" i="38"/>
  <c r="Z37" i="38"/>
  <c r="Y37" i="38"/>
  <c r="Z36" i="38"/>
  <c r="Y36" i="38"/>
  <c r="Z35" i="38"/>
  <c r="Y35" i="38"/>
  <c r="Z34" i="38"/>
  <c r="Y34" i="38"/>
  <c r="Z33" i="38"/>
  <c r="Y33" i="38"/>
  <c r="Z32" i="38"/>
  <c r="Y32" i="38"/>
  <c r="Z31" i="38"/>
  <c r="Y31" i="38"/>
  <c r="Z30" i="38"/>
  <c r="Y30" i="38"/>
  <c r="Z29" i="38"/>
  <c r="Y29" i="38"/>
  <c r="Z28" i="38"/>
  <c r="Y28" i="38"/>
  <c r="Z27" i="38"/>
  <c r="Y27" i="38"/>
  <c r="Z26" i="38"/>
  <c r="Y26" i="38"/>
  <c r="Z25" i="38"/>
  <c r="Y25" i="38"/>
  <c r="Z24" i="38"/>
  <c r="Y24" i="38"/>
  <c r="Z23" i="38"/>
  <c r="Y23" i="38"/>
  <c r="Z22" i="38"/>
  <c r="Y22" i="38"/>
  <c r="Z21" i="38"/>
  <c r="Y21" i="38"/>
  <c r="Z20" i="38"/>
  <c r="Y20" i="38"/>
  <c r="Z19" i="38"/>
  <c r="Y19" i="38"/>
  <c r="Z18" i="38"/>
  <c r="Y18" i="38"/>
  <c r="Z17" i="38"/>
  <c r="Y17" i="38"/>
  <c r="Z16" i="38"/>
  <c r="Y16" i="38"/>
  <c r="Z8" i="38"/>
  <c r="Y8" i="38"/>
  <c r="Z10" i="38"/>
  <c r="Y10" i="38"/>
  <c r="Z9" i="38"/>
  <c r="Y9" i="38"/>
  <c r="Z15" i="38"/>
  <c r="Y15" i="38"/>
  <c r="Z14" i="38"/>
  <c r="Y14" i="38"/>
  <c r="Z13" i="38"/>
  <c r="Y13" i="38"/>
  <c r="Z12" i="38"/>
  <c r="Y12" i="38"/>
  <c r="Z11" i="38"/>
  <c r="Z60" i="38" s="1"/>
  <c r="Y11" i="38"/>
  <c r="Y12" i="37"/>
  <c r="Z12" i="37"/>
  <c r="Y16" i="37"/>
  <c r="Z16" i="37"/>
  <c r="Y17" i="37"/>
  <c r="Z17" i="37"/>
  <c r="Y18" i="37"/>
  <c r="Z18" i="37"/>
  <c r="Y19" i="37"/>
  <c r="Z19" i="37"/>
  <c r="Y20" i="37"/>
  <c r="Z20" i="37"/>
  <c r="Y21" i="37"/>
  <c r="Z21" i="37"/>
  <c r="Y22" i="37"/>
  <c r="Z22" i="37"/>
  <c r="Y23" i="37"/>
  <c r="Z23" i="37"/>
  <c r="Y24" i="37"/>
  <c r="Z24" i="37"/>
  <c r="Y25" i="37"/>
  <c r="Z25" i="37"/>
  <c r="Y26" i="37"/>
  <c r="Z26" i="37"/>
  <c r="Y9" i="37"/>
  <c r="Z9" i="37"/>
  <c r="Y14" i="37"/>
  <c r="Z14" i="37"/>
  <c r="Y27" i="37"/>
  <c r="Z27" i="37"/>
  <c r="Y13" i="37"/>
  <c r="Z13" i="37"/>
  <c r="Z56" i="37"/>
  <c r="Y56" i="37"/>
  <c r="Z54" i="37"/>
  <c r="Y54" i="37"/>
  <c r="Z53" i="37"/>
  <c r="Y53" i="37"/>
  <c r="Z52" i="37"/>
  <c r="Y52" i="37"/>
  <c r="Z51" i="37"/>
  <c r="Y51" i="37"/>
  <c r="Z50" i="37"/>
  <c r="Y50" i="37"/>
  <c r="Z49" i="37"/>
  <c r="Y49" i="37"/>
  <c r="Z47" i="37"/>
  <c r="Y47" i="37"/>
  <c r="Z46" i="37"/>
  <c r="Y46" i="37"/>
  <c r="Z45" i="37"/>
  <c r="Y45" i="37"/>
  <c r="Z44" i="37"/>
  <c r="Y44" i="37"/>
  <c r="Z43" i="37"/>
  <c r="Y43" i="37"/>
  <c r="Z42" i="37"/>
  <c r="Y42" i="37"/>
  <c r="Z41" i="37"/>
  <c r="Y41" i="37"/>
  <c r="Z40" i="37"/>
  <c r="Y40" i="37"/>
  <c r="Z59" i="37"/>
  <c r="Y59" i="37"/>
  <c r="Z58" i="37"/>
  <c r="Z37" i="37"/>
  <c r="Y37" i="37"/>
  <c r="Z36" i="37"/>
  <c r="Y36" i="37"/>
  <c r="Z35" i="37"/>
  <c r="Y35" i="37"/>
  <c r="Z34" i="37"/>
  <c r="Y34" i="37"/>
  <c r="Z33" i="37"/>
  <c r="Y33" i="37"/>
  <c r="Z32" i="37"/>
  <c r="Y32" i="37"/>
  <c r="Z31" i="37"/>
  <c r="Y31" i="37"/>
  <c r="Z30" i="37"/>
  <c r="Y30" i="37"/>
  <c r="Z29" i="37"/>
  <c r="Y29" i="37"/>
  <c r="Z28" i="37"/>
  <c r="Y28" i="37"/>
  <c r="Z10" i="37"/>
  <c r="Y10" i="37"/>
  <c r="Z11" i="37"/>
  <c r="Y11" i="37"/>
  <c r="Z15" i="37"/>
  <c r="Y15" i="37"/>
  <c r="Z8" i="37"/>
  <c r="Y8" i="37"/>
  <c r="Y37" i="33" l="1"/>
  <c r="Z37" i="46"/>
  <c r="Y61" i="38"/>
  <c r="Z61" i="38"/>
  <c r="Z61" i="37"/>
  <c r="Z60" i="37"/>
  <c r="Y61" i="37"/>
  <c r="Y60" i="37"/>
  <c r="Y60" i="38"/>
  <c r="Y37" i="46"/>
  <c r="Z37" i="33"/>
  <c r="Y37" i="47"/>
  <c r="Z37" i="47"/>
  <c r="Y16" i="45"/>
  <c r="Z16" i="45"/>
  <c r="Y17" i="45"/>
  <c r="Z17" i="45"/>
  <c r="Y19" i="45"/>
  <c r="Z19" i="45"/>
  <c r="Y20" i="45"/>
  <c r="Z20" i="45"/>
  <c r="Y18" i="45"/>
  <c r="Z18" i="45"/>
  <c r="Y22" i="45"/>
  <c r="Z22" i="45"/>
  <c r="Y21" i="45"/>
  <c r="Z21" i="45"/>
  <c r="W34" i="45"/>
  <c r="V34" i="45"/>
  <c r="T34" i="45"/>
  <c r="S34" i="45"/>
  <c r="Q34" i="45"/>
  <c r="P34" i="45"/>
  <c r="N34" i="45"/>
  <c r="M34" i="45"/>
  <c r="K34" i="45"/>
  <c r="J34" i="45"/>
  <c r="H34" i="45"/>
  <c r="G34" i="45"/>
  <c r="Z33" i="45"/>
  <c r="Y33" i="45"/>
  <c r="Z32" i="45"/>
  <c r="Z30" i="45"/>
  <c r="Y30" i="45"/>
  <c r="Z29" i="45"/>
  <c r="Y29" i="45"/>
  <c r="Z28" i="45"/>
  <c r="Y28" i="45"/>
  <c r="Z27" i="45"/>
  <c r="Y27" i="45"/>
  <c r="Z26" i="45"/>
  <c r="Y26" i="45"/>
  <c r="Z25" i="45"/>
  <c r="Y25" i="45"/>
  <c r="Z24" i="45"/>
  <c r="Y24" i="45"/>
  <c r="Z23" i="45"/>
  <c r="Y23" i="45"/>
  <c r="Z15" i="45"/>
  <c r="Y15" i="45"/>
  <c r="Z14" i="45"/>
  <c r="Y14" i="45"/>
  <c r="Z13" i="45"/>
  <c r="Y13" i="45"/>
  <c r="Z12" i="45"/>
  <c r="Y12" i="45"/>
  <c r="Z11" i="45"/>
  <c r="Y11" i="45"/>
  <c r="Z10" i="45"/>
  <c r="Y10" i="45"/>
  <c r="Z9" i="45"/>
  <c r="Y9" i="45"/>
  <c r="Z8" i="45"/>
  <c r="Y8" i="45"/>
  <c r="Z34" i="45" l="1"/>
  <c r="Y34" i="45"/>
  <c r="H37" i="44"/>
  <c r="J37" i="44"/>
  <c r="K37" i="44"/>
  <c r="M37" i="44"/>
  <c r="N37" i="44"/>
  <c r="P37" i="44"/>
  <c r="Q37" i="44"/>
  <c r="S37" i="44"/>
  <c r="T37" i="44"/>
  <c r="V37" i="44"/>
  <c r="W37" i="44"/>
  <c r="G37" i="44"/>
  <c r="Y28" i="44"/>
  <c r="Z28" i="44"/>
  <c r="Y31" i="44"/>
  <c r="Z31" i="44"/>
  <c r="Y32" i="44"/>
  <c r="Z32" i="44"/>
  <c r="Y15" i="44"/>
  <c r="Z15" i="44"/>
  <c r="Y17" i="44"/>
  <c r="Z17" i="44"/>
  <c r="Y16" i="44"/>
  <c r="Z16" i="44"/>
  <c r="Y18" i="44"/>
  <c r="Z18" i="44"/>
  <c r="Y19" i="44"/>
  <c r="Z19" i="44"/>
  <c r="Y20" i="44"/>
  <c r="Z20" i="44"/>
  <c r="Y22" i="44"/>
  <c r="Z22" i="44"/>
  <c r="Z36" i="44"/>
  <c r="Y36" i="44"/>
  <c r="Z35" i="44"/>
  <c r="Z33" i="44"/>
  <c r="Y33" i="44"/>
  <c r="Z30" i="44"/>
  <c r="Y30" i="44"/>
  <c r="Z27" i="44"/>
  <c r="Y27" i="44"/>
  <c r="Z25" i="44"/>
  <c r="Y25" i="44"/>
  <c r="Z26" i="44"/>
  <c r="Y26" i="44"/>
  <c r="Z24" i="44"/>
  <c r="Y24" i="44"/>
  <c r="Z23" i="44"/>
  <c r="Y23" i="44"/>
  <c r="Z10" i="44"/>
  <c r="Y10" i="44"/>
  <c r="Z9" i="44"/>
  <c r="Y9" i="44"/>
  <c r="Z8" i="44"/>
  <c r="Y8" i="44"/>
  <c r="Z21" i="44"/>
  <c r="Y21" i="44"/>
  <c r="Z14" i="44"/>
  <c r="Y14" i="44"/>
  <c r="Z13" i="44"/>
  <c r="Y13" i="44"/>
  <c r="Z12" i="44"/>
  <c r="Y12" i="44"/>
  <c r="Z11" i="44"/>
  <c r="Y11" i="44"/>
  <c r="Y11" i="43"/>
  <c r="Z11" i="43"/>
  <c r="Y12" i="43"/>
  <c r="Z12" i="43"/>
  <c r="W30" i="43"/>
  <c r="V30" i="43"/>
  <c r="T30" i="43"/>
  <c r="S30" i="43"/>
  <c r="Q30" i="43"/>
  <c r="P30" i="43"/>
  <c r="N30" i="43"/>
  <c r="M30" i="43"/>
  <c r="K30" i="43"/>
  <c r="J30" i="43"/>
  <c r="H30" i="43"/>
  <c r="G30" i="43"/>
  <c r="Z29" i="43"/>
  <c r="Y29" i="43"/>
  <c r="Z28" i="43"/>
  <c r="Z26" i="43"/>
  <c r="Y26" i="43"/>
  <c r="Z25" i="43"/>
  <c r="Y25" i="43"/>
  <c r="Z24" i="43"/>
  <c r="Y24" i="43"/>
  <c r="Z23" i="43"/>
  <c r="Y23" i="43"/>
  <c r="Z22" i="43"/>
  <c r="Y22" i="43"/>
  <c r="Z21" i="43"/>
  <c r="Y21" i="43"/>
  <c r="Z20" i="43"/>
  <c r="Y20" i="43"/>
  <c r="Z19" i="43"/>
  <c r="Y19" i="43"/>
  <c r="Z18" i="43"/>
  <c r="Y18" i="43"/>
  <c r="Z17" i="43"/>
  <c r="Y17" i="43"/>
  <c r="Z16" i="43"/>
  <c r="Y16" i="43"/>
  <c r="Z13" i="43"/>
  <c r="Y13" i="43"/>
  <c r="Z15" i="43"/>
  <c r="Y15" i="43"/>
  <c r="Z14" i="43"/>
  <c r="Y14" i="43"/>
  <c r="Z10" i="43"/>
  <c r="Y10" i="43"/>
  <c r="Z9" i="43"/>
  <c r="Y9" i="43"/>
  <c r="Z8" i="43"/>
  <c r="Y8" i="43"/>
  <c r="Y30" i="43" s="1"/>
  <c r="W28" i="42"/>
  <c r="V28" i="42"/>
  <c r="T28" i="42"/>
  <c r="S28" i="42"/>
  <c r="Q28" i="42"/>
  <c r="P28" i="42"/>
  <c r="N28" i="42"/>
  <c r="M28" i="42"/>
  <c r="K28" i="42"/>
  <c r="J28" i="42"/>
  <c r="H28" i="42"/>
  <c r="G28" i="42"/>
  <c r="Z27" i="42"/>
  <c r="Y27" i="42"/>
  <c r="Z26" i="42"/>
  <c r="Z24" i="42"/>
  <c r="Y24" i="42"/>
  <c r="Z23" i="42"/>
  <c r="Y23" i="42"/>
  <c r="Z22" i="42"/>
  <c r="Y22" i="42"/>
  <c r="Z21" i="42"/>
  <c r="Y21" i="42"/>
  <c r="Z20" i="42"/>
  <c r="Y20" i="42"/>
  <c r="Z19" i="42"/>
  <c r="Y19" i="42"/>
  <c r="Z18" i="42"/>
  <c r="Y18" i="42"/>
  <c r="Z17" i="42"/>
  <c r="Y17" i="42"/>
  <c r="Z16" i="42"/>
  <c r="Y16" i="42"/>
  <c r="Z15" i="42"/>
  <c r="Y15" i="42"/>
  <c r="Z14" i="42"/>
  <c r="Y14" i="42"/>
  <c r="Z11" i="42"/>
  <c r="Y11" i="42"/>
  <c r="Z13" i="42"/>
  <c r="Y13" i="42"/>
  <c r="Z12" i="42"/>
  <c r="Y12" i="42"/>
  <c r="Z10" i="42"/>
  <c r="Y10" i="42"/>
  <c r="Z9" i="42"/>
  <c r="Y9" i="42"/>
  <c r="Z8" i="42"/>
  <c r="Z28" i="42" s="1"/>
  <c r="Y8" i="42"/>
  <c r="W28" i="41"/>
  <c r="V28" i="41"/>
  <c r="T28" i="41"/>
  <c r="S28" i="41"/>
  <c r="Q28" i="41"/>
  <c r="P28" i="41"/>
  <c r="N28" i="41"/>
  <c r="M28" i="41"/>
  <c r="K28" i="41"/>
  <c r="J28" i="41"/>
  <c r="H28" i="41"/>
  <c r="G28" i="41"/>
  <c r="Z27" i="41"/>
  <c r="Y27" i="41"/>
  <c r="Z26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1" i="41"/>
  <c r="Y11" i="41"/>
  <c r="Z13" i="41"/>
  <c r="Y13" i="41"/>
  <c r="Z12" i="41"/>
  <c r="Y12" i="41"/>
  <c r="Z10" i="41"/>
  <c r="Y10" i="41"/>
  <c r="Z9" i="41"/>
  <c r="Y9" i="41"/>
  <c r="Z8" i="41"/>
  <c r="Y8" i="41"/>
  <c r="W28" i="40"/>
  <c r="V28" i="40"/>
  <c r="T28" i="40"/>
  <c r="S28" i="40"/>
  <c r="Q28" i="40"/>
  <c r="P28" i="40"/>
  <c r="N28" i="40"/>
  <c r="M28" i="40"/>
  <c r="K28" i="40"/>
  <c r="J28" i="40"/>
  <c r="H28" i="40"/>
  <c r="G28" i="40"/>
  <c r="Z27" i="40"/>
  <c r="Y27" i="40"/>
  <c r="Z26" i="40"/>
  <c r="Z24" i="40"/>
  <c r="Y24" i="40"/>
  <c r="Z23" i="40"/>
  <c r="Y23" i="40"/>
  <c r="Z22" i="40"/>
  <c r="Y22" i="40"/>
  <c r="Z21" i="40"/>
  <c r="Y21" i="40"/>
  <c r="Z20" i="40"/>
  <c r="Y20" i="40"/>
  <c r="Z19" i="40"/>
  <c r="Y19" i="40"/>
  <c r="Z18" i="40"/>
  <c r="Y18" i="40"/>
  <c r="Z17" i="40"/>
  <c r="Y17" i="40"/>
  <c r="Z16" i="40"/>
  <c r="Y16" i="40"/>
  <c r="Z15" i="40"/>
  <c r="Y15" i="40"/>
  <c r="Z14" i="40"/>
  <c r="Y14" i="40"/>
  <c r="Z11" i="40"/>
  <c r="Y11" i="40"/>
  <c r="Z13" i="40"/>
  <c r="Y13" i="40"/>
  <c r="Z12" i="40"/>
  <c r="Y12" i="40"/>
  <c r="Z10" i="40"/>
  <c r="Y10" i="40"/>
  <c r="Z9" i="40"/>
  <c r="Y9" i="40"/>
  <c r="Z8" i="40"/>
  <c r="Y8" i="40"/>
  <c r="Y23" i="39"/>
  <c r="Z23" i="39"/>
  <c r="W28" i="39"/>
  <c r="V28" i="39"/>
  <c r="T28" i="39"/>
  <c r="S28" i="39"/>
  <c r="Q28" i="39"/>
  <c r="P28" i="39"/>
  <c r="N28" i="39"/>
  <c r="M28" i="39"/>
  <c r="K28" i="39"/>
  <c r="J28" i="39"/>
  <c r="H28" i="39"/>
  <c r="G28" i="39"/>
  <c r="Z27" i="39"/>
  <c r="Y27" i="39"/>
  <c r="Z26" i="39"/>
  <c r="Z24" i="39"/>
  <c r="Y24" i="39"/>
  <c r="Z22" i="39"/>
  <c r="Y22" i="39"/>
  <c r="Z21" i="39"/>
  <c r="Y21" i="39"/>
  <c r="Z20" i="39"/>
  <c r="Y20" i="39"/>
  <c r="Z19" i="39"/>
  <c r="Y19" i="39"/>
  <c r="Z18" i="39"/>
  <c r="Y18" i="39"/>
  <c r="Z17" i="39"/>
  <c r="Y17" i="39"/>
  <c r="Z16" i="39"/>
  <c r="Y16" i="39"/>
  <c r="Z15" i="39"/>
  <c r="Y15" i="39"/>
  <c r="Z14" i="39"/>
  <c r="Y14" i="39"/>
  <c r="Z11" i="39"/>
  <c r="Y11" i="39"/>
  <c r="Z13" i="39"/>
  <c r="Y13" i="39"/>
  <c r="Z12" i="39"/>
  <c r="Y12" i="39"/>
  <c r="Z10" i="39"/>
  <c r="Y10" i="39"/>
  <c r="Z9" i="39"/>
  <c r="Y9" i="39"/>
  <c r="Z8" i="39"/>
  <c r="Y8" i="39"/>
  <c r="Y28" i="39" s="1"/>
  <c r="Y13" i="32"/>
  <c r="Z13" i="32"/>
  <c r="Y14" i="32"/>
  <c r="Z14" i="32"/>
  <c r="W35" i="32"/>
  <c r="V35" i="32"/>
  <c r="T35" i="32"/>
  <c r="S35" i="32"/>
  <c r="Q35" i="32"/>
  <c r="P35" i="32"/>
  <c r="N35" i="32"/>
  <c r="M35" i="32"/>
  <c r="K35" i="32"/>
  <c r="J35" i="32"/>
  <c r="H35" i="32"/>
  <c r="G35" i="32"/>
  <c r="Z34" i="32"/>
  <c r="Y34" i="32"/>
  <c r="Z33" i="32"/>
  <c r="Z31" i="32"/>
  <c r="Y31" i="32"/>
  <c r="Z30" i="32"/>
  <c r="Y30" i="32"/>
  <c r="Z29" i="32"/>
  <c r="Y29" i="32"/>
  <c r="Z28" i="32"/>
  <c r="Y28" i="32"/>
  <c r="Z27" i="32"/>
  <c r="Y27" i="32"/>
  <c r="Z26" i="32"/>
  <c r="Y26" i="32"/>
  <c r="Z25" i="32"/>
  <c r="Y25" i="32"/>
  <c r="Z24" i="32"/>
  <c r="Y24" i="32"/>
  <c r="Z23" i="32"/>
  <c r="Y23" i="32"/>
  <c r="Z22" i="32"/>
  <c r="Y22" i="32"/>
  <c r="Z21" i="32"/>
  <c r="Y21" i="32"/>
  <c r="Z20" i="32"/>
  <c r="Y20" i="32"/>
  <c r="Z19" i="32"/>
  <c r="Y19" i="32"/>
  <c r="Z18" i="32"/>
  <c r="Y18" i="32"/>
  <c r="Z17" i="32"/>
  <c r="Y17" i="32"/>
  <c r="Z16" i="32"/>
  <c r="Y16" i="32"/>
  <c r="Z15" i="32"/>
  <c r="Y15" i="32"/>
  <c r="Z12" i="32"/>
  <c r="Y12" i="32"/>
  <c r="Z11" i="32"/>
  <c r="Y11" i="32"/>
  <c r="Z10" i="32"/>
  <c r="Y10" i="32"/>
  <c r="Z9" i="32"/>
  <c r="Y9" i="32"/>
  <c r="Z8" i="32"/>
  <c r="Y8" i="32"/>
  <c r="Y35" i="32" s="1"/>
  <c r="W36" i="31"/>
  <c r="V36" i="31"/>
  <c r="T36" i="31"/>
  <c r="S36" i="31"/>
  <c r="Q36" i="31"/>
  <c r="P36" i="31"/>
  <c r="N36" i="31"/>
  <c r="M36" i="31"/>
  <c r="K36" i="31"/>
  <c r="J36" i="31"/>
  <c r="H36" i="31"/>
  <c r="G36" i="31"/>
  <c r="Z35" i="31"/>
  <c r="Y35" i="31"/>
  <c r="Z34" i="31"/>
  <c r="Z32" i="31"/>
  <c r="Y32" i="31"/>
  <c r="Z31" i="31"/>
  <c r="Y31" i="31"/>
  <c r="Z30" i="31"/>
  <c r="Y30" i="31"/>
  <c r="Z29" i="31"/>
  <c r="Y29" i="31"/>
  <c r="Z28" i="31"/>
  <c r="Y28" i="31"/>
  <c r="Z27" i="31"/>
  <c r="Y27" i="31"/>
  <c r="Z26" i="31"/>
  <c r="Y26" i="31"/>
  <c r="Z25" i="31"/>
  <c r="Y25" i="31"/>
  <c r="Z24" i="31"/>
  <c r="Y24" i="31"/>
  <c r="Z23" i="31"/>
  <c r="Y23" i="31"/>
  <c r="Z22" i="31"/>
  <c r="Y22" i="31"/>
  <c r="Z21" i="31"/>
  <c r="Y21" i="31"/>
  <c r="Z20" i="31"/>
  <c r="Y20" i="31"/>
  <c r="Z19" i="31"/>
  <c r="Y19" i="31"/>
  <c r="Z18" i="31"/>
  <c r="Y18" i="31"/>
  <c r="Z17" i="31"/>
  <c r="Y17" i="31"/>
  <c r="Z16" i="31"/>
  <c r="Y16" i="31"/>
  <c r="Z15" i="31"/>
  <c r="Y15" i="31"/>
  <c r="Z14" i="31"/>
  <c r="Y14" i="31"/>
  <c r="Z13" i="31"/>
  <c r="Y13" i="31"/>
  <c r="Z12" i="31"/>
  <c r="Y12" i="31"/>
  <c r="Z11" i="31"/>
  <c r="Y11" i="31"/>
  <c r="Z10" i="31"/>
  <c r="Y10" i="31"/>
  <c r="Z9" i="31"/>
  <c r="Y9" i="31"/>
  <c r="Z8" i="31"/>
  <c r="Y8" i="31"/>
  <c r="Y36" i="31" s="1"/>
  <c r="W36" i="30"/>
  <c r="V36" i="30"/>
  <c r="T36" i="30"/>
  <c r="S36" i="30"/>
  <c r="Q36" i="30"/>
  <c r="P36" i="30"/>
  <c r="N36" i="30"/>
  <c r="M36" i="30"/>
  <c r="K36" i="30"/>
  <c r="J36" i="30"/>
  <c r="H36" i="30"/>
  <c r="G36" i="30"/>
  <c r="Z35" i="30"/>
  <c r="Y35" i="30"/>
  <c r="Z34" i="30"/>
  <c r="Z32" i="30"/>
  <c r="Y32" i="30"/>
  <c r="Z31" i="30"/>
  <c r="Y31" i="30"/>
  <c r="Z30" i="30"/>
  <c r="Y30" i="30"/>
  <c r="Z29" i="30"/>
  <c r="Y29" i="30"/>
  <c r="Z28" i="30"/>
  <c r="Y28" i="30"/>
  <c r="Z27" i="30"/>
  <c r="Y27" i="30"/>
  <c r="Z26" i="30"/>
  <c r="Y26" i="30"/>
  <c r="Z25" i="30"/>
  <c r="Y25" i="30"/>
  <c r="Z24" i="30"/>
  <c r="Y24" i="30"/>
  <c r="Z23" i="30"/>
  <c r="Y23" i="30"/>
  <c r="Z22" i="30"/>
  <c r="Y22" i="30"/>
  <c r="Z21" i="30"/>
  <c r="Y21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Z9" i="30"/>
  <c r="Y9" i="30"/>
  <c r="Z8" i="30"/>
  <c r="Z36" i="30" s="1"/>
  <c r="Y8" i="30"/>
  <c r="W36" i="29"/>
  <c r="V36" i="29"/>
  <c r="T36" i="29"/>
  <c r="S36" i="29"/>
  <c r="Q36" i="29"/>
  <c r="P36" i="29"/>
  <c r="N36" i="29"/>
  <c r="M36" i="29"/>
  <c r="K36" i="29"/>
  <c r="J36" i="29"/>
  <c r="H36" i="29"/>
  <c r="G36" i="29"/>
  <c r="Z35" i="29"/>
  <c r="Y35" i="29"/>
  <c r="Z34" i="29"/>
  <c r="Z32" i="29"/>
  <c r="Y32" i="29"/>
  <c r="Z31" i="29"/>
  <c r="Y31" i="29"/>
  <c r="Z30" i="29"/>
  <c r="Y30" i="29"/>
  <c r="Z29" i="29"/>
  <c r="Y29" i="29"/>
  <c r="Z28" i="29"/>
  <c r="Y28" i="29"/>
  <c r="Z27" i="29"/>
  <c r="Y27" i="29"/>
  <c r="Z26" i="29"/>
  <c r="Y26" i="29"/>
  <c r="Z25" i="29"/>
  <c r="Y25" i="29"/>
  <c r="Z24" i="29"/>
  <c r="Y24" i="29"/>
  <c r="Z23" i="29"/>
  <c r="Y23" i="29"/>
  <c r="Z22" i="29"/>
  <c r="Y22" i="29"/>
  <c r="Z21" i="29"/>
  <c r="Y21" i="29"/>
  <c r="Z20" i="29"/>
  <c r="Y20" i="29"/>
  <c r="Z19" i="29"/>
  <c r="Y19" i="29"/>
  <c r="Z18" i="29"/>
  <c r="Y18" i="29"/>
  <c r="Z17" i="29"/>
  <c r="Y17" i="29"/>
  <c r="Z16" i="29"/>
  <c r="Y16" i="29"/>
  <c r="Z15" i="29"/>
  <c r="Y15" i="29"/>
  <c r="Z14" i="29"/>
  <c r="Y14" i="29"/>
  <c r="Z13" i="29"/>
  <c r="Y13" i="29"/>
  <c r="Z12" i="29"/>
  <c r="Y12" i="29"/>
  <c r="Z11" i="29"/>
  <c r="Y11" i="29"/>
  <c r="Z10" i="29"/>
  <c r="Y10" i="29"/>
  <c r="Z9" i="29"/>
  <c r="Y9" i="29"/>
  <c r="Z8" i="29"/>
  <c r="Y8" i="29"/>
  <c r="H38" i="28"/>
  <c r="J38" i="28"/>
  <c r="K38" i="28"/>
  <c r="M38" i="28"/>
  <c r="N38" i="28"/>
  <c r="P38" i="28"/>
  <c r="Q38" i="28"/>
  <c r="S38" i="28"/>
  <c r="T38" i="28"/>
  <c r="V38" i="28"/>
  <c r="W38" i="28"/>
  <c r="G38" i="28"/>
  <c r="Z34" i="28"/>
  <c r="Y34" i="28"/>
  <c r="Z33" i="28"/>
  <c r="Y33" i="28"/>
  <c r="Z37" i="28"/>
  <c r="Y37" i="28"/>
  <c r="Z36" i="28"/>
  <c r="Z31" i="28"/>
  <c r="Y31" i="28"/>
  <c r="Z30" i="28"/>
  <c r="Y30" i="28"/>
  <c r="Z29" i="28"/>
  <c r="Y29" i="28"/>
  <c r="Z28" i="28"/>
  <c r="Y28" i="28"/>
  <c r="Z27" i="28"/>
  <c r="Y27" i="28"/>
  <c r="Z26" i="28"/>
  <c r="Y26" i="28"/>
  <c r="Z25" i="28"/>
  <c r="Y25" i="28"/>
  <c r="Z24" i="28"/>
  <c r="Y24" i="28"/>
  <c r="Z23" i="28"/>
  <c r="Y23" i="28"/>
  <c r="Z22" i="28"/>
  <c r="Y22" i="28"/>
  <c r="Z21" i="28"/>
  <c r="Y21" i="28"/>
  <c r="Z20" i="28"/>
  <c r="Y20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3" i="28"/>
  <c r="Y13" i="28"/>
  <c r="Z12" i="28"/>
  <c r="Y12" i="28"/>
  <c r="Z11" i="28"/>
  <c r="Y11" i="28"/>
  <c r="Z10" i="28"/>
  <c r="Y10" i="28"/>
  <c r="Z9" i="28"/>
  <c r="Y9" i="28"/>
  <c r="Z8" i="28"/>
  <c r="Z38" i="28" s="1"/>
  <c r="Y8" i="28"/>
  <c r="Y9" i="27"/>
  <c r="Z9" i="27"/>
  <c r="W36" i="27"/>
  <c r="V36" i="27"/>
  <c r="T36" i="27"/>
  <c r="S36" i="27"/>
  <c r="Q36" i="27"/>
  <c r="P36" i="27"/>
  <c r="N36" i="27"/>
  <c r="M36" i="27"/>
  <c r="K36" i="27"/>
  <c r="J36" i="27"/>
  <c r="H36" i="27"/>
  <c r="G36" i="27"/>
  <c r="Z35" i="27"/>
  <c r="Y35" i="27"/>
  <c r="Z34" i="27"/>
  <c r="Z32" i="27"/>
  <c r="Y32" i="27"/>
  <c r="Z31" i="27"/>
  <c r="Y31" i="27"/>
  <c r="Z30" i="27"/>
  <c r="Y30" i="27"/>
  <c r="Z29" i="27"/>
  <c r="Y29" i="27"/>
  <c r="Z28" i="27"/>
  <c r="Y28" i="27"/>
  <c r="Z27" i="27"/>
  <c r="Y27" i="27"/>
  <c r="Z26" i="27"/>
  <c r="Y26" i="27"/>
  <c r="Z25" i="27"/>
  <c r="Y25" i="27"/>
  <c r="Z24" i="27"/>
  <c r="Y24" i="27"/>
  <c r="Z23" i="27"/>
  <c r="Y23" i="27"/>
  <c r="Z22" i="27"/>
  <c r="Y22" i="27"/>
  <c r="Z21" i="27"/>
  <c r="Y21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4" i="27"/>
  <c r="Y14" i="27"/>
  <c r="Z13" i="27"/>
  <c r="Y13" i="27"/>
  <c r="Z12" i="27"/>
  <c r="Y12" i="27"/>
  <c r="Z11" i="27"/>
  <c r="Y11" i="27"/>
  <c r="Z10" i="27"/>
  <c r="Y10" i="27"/>
  <c r="Z8" i="27"/>
  <c r="Y8" i="27"/>
  <c r="W35" i="26"/>
  <c r="V35" i="26"/>
  <c r="T35" i="26"/>
  <c r="S35" i="26"/>
  <c r="Q35" i="26"/>
  <c r="P35" i="26"/>
  <c r="N35" i="26"/>
  <c r="M35" i="26"/>
  <c r="K35" i="26"/>
  <c r="J35" i="26"/>
  <c r="H35" i="26"/>
  <c r="G35" i="26"/>
  <c r="Z34" i="26"/>
  <c r="Y34" i="26"/>
  <c r="Z33" i="26"/>
  <c r="Z31" i="26"/>
  <c r="Y31" i="26"/>
  <c r="Z30" i="26"/>
  <c r="Y30" i="26"/>
  <c r="Z29" i="26"/>
  <c r="Y29" i="26"/>
  <c r="Z28" i="26"/>
  <c r="Y28" i="26"/>
  <c r="Z27" i="26"/>
  <c r="Y27" i="26"/>
  <c r="Z26" i="26"/>
  <c r="Y26" i="26"/>
  <c r="Z25" i="26"/>
  <c r="Y25" i="26"/>
  <c r="Z24" i="26"/>
  <c r="Y24" i="26"/>
  <c r="Z23" i="26"/>
  <c r="Y23" i="26"/>
  <c r="Z22" i="26"/>
  <c r="Y22" i="26"/>
  <c r="Z21" i="26"/>
  <c r="Y21" i="26"/>
  <c r="Z20" i="26"/>
  <c r="Y20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3" i="26"/>
  <c r="Y13" i="26"/>
  <c r="Z12" i="26"/>
  <c r="Y12" i="26"/>
  <c r="Z11" i="26"/>
  <c r="Y11" i="26"/>
  <c r="Z10" i="26"/>
  <c r="Y10" i="26"/>
  <c r="Z9" i="26"/>
  <c r="Y9" i="26"/>
  <c r="Z8" i="26"/>
  <c r="Z35" i="26" s="1"/>
  <c r="Y8" i="26"/>
  <c r="W35" i="25"/>
  <c r="V35" i="25"/>
  <c r="T35" i="25"/>
  <c r="S35" i="25"/>
  <c r="Q35" i="25"/>
  <c r="P35" i="25"/>
  <c r="N35" i="25"/>
  <c r="M35" i="25"/>
  <c r="K35" i="25"/>
  <c r="J35" i="25"/>
  <c r="H35" i="25"/>
  <c r="G35" i="25"/>
  <c r="Z34" i="25"/>
  <c r="Y34" i="25"/>
  <c r="Z33" i="25"/>
  <c r="Z31" i="25"/>
  <c r="Y31" i="25"/>
  <c r="Z30" i="25"/>
  <c r="Y30" i="25"/>
  <c r="Z29" i="25"/>
  <c r="Y29" i="25"/>
  <c r="Z28" i="25"/>
  <c r="Y28" i="25"/>
  <c r="Z27" i="25"/>
  <c r="Y27" i="25"/>
  <c r="Z26" i="25"/>
  <c r="Y26" i="25"/>
  <c r="Z25" i="25"/>
  <c r="Y25" i="25"/>
  <c r="Z24" i="25"/>
  <c r="Y24" i="25"/>
  <c r="Z23" i="25"/>
  <c r="Y23" i="25"/>
  <c r="Z22" i="25"/>
  <c r="Y22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3" i="25"/>
  <c r="Y13" i="25"/>
  <c r="Z12" i="25"/>
  <c r="Y12" i="25"/>
  <c r="Z11" i="25"/>
  <c r="Y11" i="25"/>
  <c r="Z10" i="25"/>
  <c r="Y10" i="25"/>
  <c r="Z9" i="25"/>
  <c r="Y9" i="25"/>
  <c r="Z8" i="25"/>
  <c r="Y8" i="25"/>
  <c r="Y30" i="24"/>
  <c r="Z30" i="24"/>
  <c r="Y31" i="24"/>
  <c r="Z31" i="24"/>
  <c r="Y18" i="24"/>
  <c r="Z18" i="24"/>
  <c r="Y19" i="24"/>
  <c r="Z19" i="24"/>
  <c r="Y20" i="24"/>
  <c r="Z20" i="24"/>
  <c r="Y21" i="24"/>
  <c r="Z21" i="24"/>
  <c r="Y16" i="24"/>
  <c r="Z16" i="24"/>
  <c r="W36" i="24"/>
  <c r="V36" i="24"/>
  <c r="T36" i="24"/>
  <c r="S36" i="24"/>
  <c r="Q36" i="24"/>
  <c r="P36" i="24"/>
  <c r="N36" i="24"/>
  <c r="M36" i="24"/>
  <c r="K36" i="24"/>
  <c r="J36" i="24"/>
  <c r="H36" i="24"/>
  <c r="G36" i="24"/>
  <c r="Z35" i="24"/>
  <c r="Y35" i="24"/>
  <c r="Z34" i="24"/>
  <c r="Z32" i="24"/>
  <c r="Y32" i="24"/>
  <c r="Z29" i="24"/>
  <c r="Y29" i="24"/>
  <c r="Z28" i="24"/>
  <c r="Y28" i="24"/>
  <c r="Z27" i="24"/>
  <c r="Y27" i="24"/>
  <c r="Z26" i="24"/>
  <c r="Y26" i="24"/>
  <c r="Z25" i="24"/>
  <c r="Y25" i="24"/>
  <c r="Z24" i="24"/>
  <c r="Y24" i="24"/>
  <c r="Z23" i="24"/>
  <c r="Y23" i="24"/>
  <c r="Z22" i="24"/>
  <c r="Y22" i="24"/>
  <c r="Z17" i="24"/>
  <c r="Y17" i="24"/>
  <c r="Z15" i="24"/>
  <c r="Y15" i="24"/>
  <c r="Z14" i="24"/>
  <c r="Y14" i="24"/>
  <c r="Z13" i="24"/>
  <c r="Y13" i="24"/>
  <c r="Z12" i="24"/>
  <c r="Y12" i="24"/>
  <c r="Z11" i="24"/>
  <c r="Y11" i="24"/>
  <c r="Z10" i="24"/>
  <c r="Y10" i="24"/>
  <c r="Z9" i="24"/>
  <c r="Y9" i="24"/>
  <c r="Z8" i="24"/>
  <c r="Y8" i="24"/>
  <c r="H30" i="23"/>
  <c r="J30" i="23"/>
  <c r="K30" i="23"/>
  <c r="M30" i="23"/>
  <c r="N30" i="23"/>
  <c r="P30" i="23"/>
  <c r="Q30" i="23"/>
  <c r="S30" i="23"/>
  <c r="T30" i="23"/>
  <c r="V30" i="23"/>
  <c r="W30" i="23"/>
  <c r="G30" i="23"/>
  <c r="H26" i="22"/>
  <c r="J26" i="22"/>
  <c r="K26" i="22"/>
  <c r="M26" i="22"/>
  <c r="N26" i="22"/>
  <c r="P26" i="22"/>
  <c r="Q26" i="22"/>
  <c r="S26" i="22"/>
  <c r="T26" i="22"/>
  <c r="V26" i="22"/>
  <c r="W26" i="22"/>
  <c r="G26" i="22"/>
  <c r="H27" i="21"/>
  <c r="J27" i="21"/>
  <c r="K27" i="21"/>
  <c r="M27" i="21"/>
  <c r="N27" i="21"/>
  <c r="P27" i="21"/>
  <c r="Q27" i="21"/>
  <c r="S27" i="21"/>
  <c r="T27" i="21"/>
  <c r="V27" i="21"/>
  <c r="W27" i="21"/>
  <c r="G27" i="21"/>
  <c r="H27" i="20"/>
  <c r="J27" i="20"/>
  <c r="K27" i="20"/>
  <c r="M27" i="20"/>
  <c r="N27" i="20"/>
  <c r="P27" i="20"/>
  <c r="Q27" i="20"/>
  <c r="S27" i="20"/>
  <c r="T27" i="20"/>
  <c r="V27" i="20"/>
  <c r="W27" i="20"/>
  <c r="G27" i="20"/>
  <c r="H27" i="19"/>
  <c r="J27" i="19"/>
  <c r="K27" i="19"/>
  <c r="M27" i="19"/>
  <c r="N27" i="19"/>
  <c r="P27" i="19"/>
  <c r="Q27" i="19"/>
  <c r="S27" i="19"/>
  <c r="T27" i="19"/>
  <c r="V27" i="19"/>
  <c r="W27" i="19"/>
  <c r="G27" i="19"/>
  <c r="H27" i="18"/>
  <c r="J27" i="18"/>
  <c r="K27" i="18"/>
  <c r="M27" i="18"/>
  <c r="N27" i="18"/>
  <c r="P27" i="18"/>
  <c r="Q27" i="18"/>
  <c r="S27" i="18"/>
  <c r="T27" i="18"/>
  <c r="V27" i="18"/>
  <c r="W27" i="18"/>
  <c r="G27" i="18"/>
  <c r="H28" i="17"/>
  <c r="J28" i="17"/>
  <c r="K28" i="17"/>
  <c r="M28" i="17"/>
  <c r="N28" i="17"/>
  <c r="P28" i="17"/>
  <c r="Q28" i="17"/>
  <c r="S28" i="17"/>
  <c r="T28" i="17"/>
  <c r="V28" i="17"/>
  <c r="W28" i="17"/>
  <c r="G28" i="17"/>
  <c r="H27" i="16"/>
  <c r="J27" i="16"/>
  <c r="K27" i="16"/>
  <c r="M27" i="16"/>
  <c r="N27" i="16"/>
  <c r="P27" i="16"/>
  <c r="Q27" i="16"/>
  <c r="S27" i="16"/>
  <c r="T27" i="16"/>
  <c r="V27" i="16"/>
  <c r="W27" i="16"/>
  <c r="G27" i="16"/>
  <c r="H28" i="15"/>
  <c r="J28" i="15"/>
  <c r="K28" i="15"/>
  <c r="M28" i="15"/>
  <c r="N28" i="15"/>
  <c r="P28" i="15"/>
  <c r="Q28" i="15"/>
  <c r="S28" i="15"/>
  <c r="T28" i="15"/>
  <c r="V28" i="15"/>
  <c r="W28" i="15"/>
  <c r="G28" i="15"/>
  <c r="H28" i="14"/>
  <c r="J28" i="14"/>
  <c r="K28" i="14"/>
  <c r="M28" i="14"/>
  <c r="N28" i="14"/>
  <c r="P28" i="14"/>
  <c r="Q28" i="14"/>
  <c r="S28" i="14"/>
  <c r="T28" i="14"/>
  <c r="V28" i="14"/>
  <c r="W28" i="14"/>
  <c r="G28" i="14"/>
  <c r="H28" i="13"/>
  <c r="J28" i="13"/>
  <c r="K28" i="13"/>
  <c r="M28" i="13"/>
  <c r="N28" i="13"/>
  <c r="P28" i="13"/>
  <c r="Q28" i="13"/>
  <c r="S28" i="13"/>
  <c r="T28" i="13"/>
  <c r="V28" i="13"/>
  <c r="W28" i="13"/>
  <c r="G28" i="13"/>
  <c r="H27" i="12"/>
  <c r="J27" i="12"/>
  <c r="K27" i="12"/>
  <c r="M27" i="12"/>
  <c r="N27" i="12"/>
  <c r="P27" i="12"/>
  <c r="Q27" i="12"/>
  <c r="S27" i="12"/>
  <c r="T27" i="12"/>
  <c r="V27" i="12"/>
  <c r="W27" i="12"/>
  <c r="G27" i="12"/>
  <c r="H28" i="11"/>
  <c r="J28" i="11"/>
  <c r="K28" i="11"/>
  <c r="M28" i="11"/>
  <c r="N28" i="11"/>
  <c r="P28" i="11"/>
  <c r="Q28" i="11"/>
  <c r="S28" i="11"/>
  <c r="T28" i="11"/>
  <c r="V28" i="11"/>
  <c r="W28" i="11"/>
  <c r="G28" i="11"/>
  <c r="H28" i="10"/>
  <c r="J28" i="10"/>
  <c r="K28" i="10"/>
  <c r="M28" i="10"/>
  <c r="N28" i="10"/>
  <c r="P28" i="10"/>
  <c r="Q28" i="10"/>
  <c r="S28" i="10"/>
  <c r="T28" i="10"/>
  <c r="V28" i="10"/>
  <c r="W28" i="10"/>
  <c r="G28" i="10"/>
  <c r="J29" i="9"/>
  <c r="K29" i="9"/>
  <c r="M29" i="9"/>
  <c r="N29" i="9"/>
  <c r="P29" i="9"/>
  <c r="Q29" i="9"/>
  <c r="S29" i="9"/>
  <c r="T29" i="9"/>
  <c r="V29" i="9"/>
  <c r="W29" i="9"/>
  <c r="G29" i="9"/>
  <c r="H25" i="8"/>
  <c r="J25" i="8"/>
  <c r="K25" i="8"/>
  <c r="M25" i="8"/>
  <c r="N25" i="8"/>
  <c r="P25" i="8"/>
  <c r="Q25" i="8"/>
  <c r="S25" i="8"/>
  <c r="T25" i="8"/>
  <c r="V25" i="8"/>
  <c r="W25" i="8"/>
  <c r="G25" i="8"/>
  <c r="G28" i="7"/>
  <c r="H28" i="7"/>
  <c r="J28" i="7"/>
  <c r="K28" i="7"/>
  <c r="M28" i="7"/>
  <c r="N28" i="7"/>
  <c r="P28" i="7"/>
  <c r="Q28" i="7"/>
  <c r="S28" i="7"/>
  <c r="T28" i="7"/>
  <c r="V28" i="7"/>
  <c r="W28" i="7"/>
  <c r="H26" i="6"/>
  <c r="J26" i="6"/>
  <c r="K26" i="6"/>
  <c r="M26" i="6"/>
  <c r="N26" i="6"/>
  <c r="P26" i="6"/>
  <c r="Q26" i="6"/>
  <c r="S26" i="6"/>
  <c r="T26" i="6"/>
  <c r="V26" i="6"/>
  <c r="W26" i="6"/>
  <c r="G26" i="6"/>
  <c r="H28" i="3"/>
  <c r="J28" i="3"/>
  <c r="K28" i="3"/>
  <c r="M28" i="3"/>
  <c r="N28" i="3"/>
  <c r="P28" i="3"/>
  <c r="Q28" i="3"/>
  <c r="S28" i="3"/>
  <c r="T28" i="3"/>
  <c r="V28" i="3"/>
  <c r="W28" i="3"/>
  <c r="G28" i="3"/>
  <c r="H30" i="4"/>
  <c r="J30" i="4"/>
  <c r="K30" i="4"/>
  <c r="M30" i="4"/>
  <c r="N30" i="4"/>
  <c r="P30" i="4"/>
  <c r="Q30" i="4"/>
  <c r="S30" i="4"/>
  <c r="T30" i="4"/>
  <c r="V30" i="4"/>
  <c r="W30" i="4"/>
  <c r="G30" i="4"/>
  <c r="H28" i="2"/>
  <c r="J28" i="2"/>
  <c r="K28" i="2"/>
  <c r="M28" i="2"/>
  <c r="N28" i="2"/>
  <c r="P28" i="2"/>
  <c r="Q28" i="2"/>
  <c r="S28" i="2"/>
  <c r="T28" i="2"/>
  <c r="V28" i="2"/>
  <c r="W28" i="2"/>
  <c r="G28" i="2"/>
  <c r="Y35" i="25" l="1"/>
  <c r="Z36" i="31"/>
  <c r="Y36" i="29"/>
  <c r="Z35" i="32"/>
  <c r="Z28" i="40"/>
  <c r="Y28" i="41"/>
  <c r="Z35" i="25"/>
  <c r="Y28" i="40"/>
  <c r="Z30" i="43"/>
  <c r="Y36" i="24"/>
  <c r="Y35" i="26"/>
  <c r="Z36" i="27"/>
  <c r="Y38" i="28"/>
  <c r="Z36" i="29"/>
  <c r="Y36" i="30"/>
  <c r="Z28" i="41"/>
  <c r="Y28" i="42"/>
  <c r="Z37" i="44"/>
  <c r="Y37" i="44"/>
  <c r="Z28" i="39"/>
  <c r="Y36" i="27"/>
  <c r="Z36" i="24"/>
  <c r="Y16" i="23"/>
  <c r="Z16" i="23"/>
  <c r="Z29" i="23"/>
  <c r="Y29" i="23"/>
  <c r="Z28" i="23"/>
  <c r="Z26" i="23"/>
  <c r="Y26" i="23"/>
  <c r="Z25" i="23"/>
  <c r="Y25" i="23"/>
  <c r="Z24" i="23"/>
  <c r="Y24" i="23"/>
  <c r="Z23" i="23"/>
  <c r="Y23" i="23"/>
  <c r="Z22" i="23"/>
  <c r="Y22" i="23"/>
  <c r="Z21" i="23"/>
  <c r="Y21" i="23"/>
  <c r="Z20" i="23"/>
  <c r="Y20" i="23"/>
  <c r="Z19" i="23"/>
  <c r="Y19" i="23"/>
  <c r="Z18" i="23"/>
  <c r="Y18" i="23"/>
  <c r="Z17" i="23"/>
  <c r="Y17" i="23"/>
  <c r="Z15" i="23"/>
  <c r="Y15" i="23"/>
  <c r="Z12" i="23"/>
  <c r="Y12" i="23"/>
  <c r="Z11" i="23"/>
  <c r="Y11" i="23"/>
  <c r="Z13" i="23"/>
  <c r="Y13" i="23"/>
  <c r="Z14" i="23"/>
  <c r="Y14" i="23"/>
  <c r="Z10" i="23"/>
  <c r="Y10" i="23"/>
  <c r="Z9" i="23"/>
  <c r="Y9" i="23"/>
  <c r="Z8" i="23"/>
  <c r="Y8" i="23"/>
  <c r="Z25" i="22"/>
  <c r="Y25" i="22"/>
  <c r="Z24" i="22"/>
  <c r="Z22" i="22"/>
  <c r="Y22" i="22"/>
  <c r="Z21" i="22"/>
  <c r="Y21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9" i="22"/>
  <c r="Y9" i="22"/>
  <c r="Z8" i="22"/>
  <c r="Y8" i="22"/>
  <c r="Z26" i="21"/>
  <c r="Y26" i="21"/>
  <c r="Z25" i="21"/>
  <c r="Z23" i="21"/>
  <c r="Y23" i="21"/>
  <c r="Z22" i="21"/>
  <c r="Y22" i="21"/>
  <c r="Z21" i="21"/>
  <c r="Y21" i="21"/>
  <c r="Z20" i="21"/>
  <c r="Y20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Z26" i="20"/>
  <c r="Y26" i="20"/>
  <c r="Z25" i="20"/>
  <c r="Z23" i="20"/>
  <c r="Y23" i="20"/>
  <c r="Z22" i="20"/>
  <c r="Y22" i="20"/>
  <c r="Z21" i="20"/>
  <c r="Y21" i="20"/>
  <c r="Z20" i="20"/>
  <c r="Y20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Y8" i="20"/>
  <c r="Z26" i="19"/>
  <c r="Y26" i="19"/>
  <c r="Z25" i="19"/>
  <c r="Z23" i="19"/>
  <c r="Y23" i="19"/>
  <c r="Z22" i="19"/>
  <c r="Y22" i="19"/>
  <c r="Z21" i="19"/>
  <c r="Y21" i="19"/>
  <c r="Z20" i="19"/>
  <c r="Y20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Z26" i="18"/>
  <c r="Y26" i="18"/>
  <c r="Z25" i="18"/>
  <c r="Z23" i="18"/>
  <c r="Y23" i="18"/>
  <c r="Z22" i="18"/>
  <c r="Y22" i="18"/>
  <c r="Z21" i="18"/>
  <c r="Y21" i="18"/>
  <c r="Z20" i="18"/>
  <c r="Y20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Y27" i="18" s="1"/>
  <c r="Z27" i="17"/>
  <c r="Y27" i="17"/>
  <c r="Z26" i="17"/>
  <c r="Z24" i="17"/>
  <c r="Y24" i="17"/>
  <c r="Z23" i="17"/>
  <c r="Y23" i="17"/>
  <c r="Z22" i="17"/>
  <c r="Y22" i="17"/>
  <c r="Z21" i="17"/>
  <c r="Y21" i="17"/>
  <c r="Z20" i="17"/>
  <c r="Y20" i="17"/>
  <c r="Z19" i="17"/>
  <c r="Y19" i="17"/>
  <c r="Z18" i="17"/>
  <c r="Y18" i="17"/>
  <c r="Z17" i="17"/>
  <c r="Y17" i="17"/>
  <c r="Z16" i="17"/>
  <c r="Y16" i="17"/>
  <c r="Z15" i="17"/>
  <c r="Y15" i="17"/>
  <c r="Z14" i="17"/>
  <c r="Y14" i="17"/>
  <c r="Z13" i="17"/>
  <c r="Y13" i="17"/>
  <c r="Z12" i="17"/>
  <c r="Y12" i="17"/>
  <c r="Z11" i="17"/>
  <c r="Y11" i="17"/>
  <c r="Z10" i="17"/>
  <c r="Y10" i="17"/>
  <c r="Z9" i="17"/>
  <c r="Y9" i="17"/>
  <c r="Z8" i="17"/>
  <c r="Y8" i="17"/>
  <c r="Z26" i="16"/>
  <c r="Y26" i="16"/>
  <c r="Z25" i="16"/>
  <c r="Z23" i="16"/>
  <c r="Y23" i="16"/>
  <c r="Z22" i="16"/>
  <c r="Y22" i="16"/>
  <c r="Z21" i="16"/>
  <c r="Y21" i="16"/>
  <c r="Z20" i="16"/>
  <c r="Y20" i="16"/>
  <c r="Z19" i="16"/>
  <c r="Y19" i="16"/>
  <c r="Z18" i="16"/>
  <c r="Y18" i="16"/>
  <c r="Z17" i="16"/>
  <c r="Y17" i="16"/>
  <c r="Z16" i="16"/>
  <c r="Y16" i="16"/>
  <c r="Z15" i="16"/>
  <c r="Y15" i="16"/>
  <c r="Z14" i="16"/>
  <c r="Y14" i="16"/>
  <c r="Z13" i="16"/>
  <c r="Y13" i="16"/>
  <c r="Z12" i="16"/>
  <c r="Y12" i="16"/>
  <c r="Z11" i="16"/>
  <c r="Y11" i="16"/>
  <c r="Z10" i="16"/>
  <c r="Y10" i="16"/>
  <c r="Z9" i="16"/>
  <c r="Y9" i="16"/>
  <c r="Z8" i="16"/>
  <c r="Y8" i="16"/>
  <c r="Y27" i="16" s="1"/>
  <c r="Z27" i="15"/>
  <c r="Y27" i="15"/>
  <c r="Z26" i="15"/>
  <c r="Z24" i="15"/>
  <c r="Y24" i="15"/>
  <c r="Z23" i="15"/>
  <c r="Y23" i="15"/>
  <c r="Z22" i="15"/>
  <c r="Y22" i="15"/>
  <c r="Z21" i="15"/>
  <c r="Y21" i="15"/>
  <c r="Z20" i="15"/>
  <c r="Y20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Z11" i="15"/>
  <c r="Y11" i="15"/>
  <c r="Z10" i="15"/>
  <c r="Y10" i="15"/>
  <c r="Z9" i="15"/>
  <c r="Y9" i="15"/>
  <c r="Z8" i="15"/>
  <c r="Y8" i="15"/>
  <c r="Y28" i="15" l="1"/>
  <c r="Y28" i="17"/>
  <c r="Y27" i="19"/>
  <c r="Z27" i="20"/>
  <c r="Z28" i="17"/>
  <c r="Z27" i="19"/>
  <c r="Y26" i="22"/>
  <c r="Z27" i="16"/>
  <c r="Z27" i="18"/>
  <c r="Y27" i="21"/>
  <c r="Z26" i="22"/>
  <c r="Y30" i="23"/>
  <c r="Z28" i="15"/>
  <c r="Y27" i="20"/>
  <c r="Z27" i="21"/>
  <c r="Z30" i="23"/>
  <c r="Z27" i="14"/>
  <c r="Y27" i="14"/>
  <c r="Z26" i="14"/>
  <c r="Z24" i="14"/>
  <c r="Y24" i="14"/>
  <c r="Z23" i="14"/>
  <c r="Y23" i="14"/>
  <c r="Z22" i="14"/>
  <c r="Y22" i="14"/>
  <c r="Z21" i="14"/>
  <c r="Y21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9" i="14"/>
  <c r="Y9" i="14"/>
  <c r="Z8" i="14"/>
  <c r="Z28" i="14" s="1"/>
  <c r="Y8" i="14"/>
  <c r="Z27" i="13"/>
  <c r="Y27" i="13"/>
  <c r="Z26" i="13"/>
  <c r="Z24" i="13"/>
  <c r="Y24" i="13"/>
  <c r="Z23" i="13"/>
  <c r="Y23" i="13"/>
  <c r="Z22" i="13"/>
  <c r="Y22" i="13"/>
  <c r="Z21" i="13"/>
  <c r="Y21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9" i="13"/>
  <c r="Y9" i="13"/>
  <c r="Z8" i="13"/>
  <c r="Y8" i="13"/>
  <c r="Z26" i="12"/>
  <c r="Y26" i="12"/>
  <c r="Z25" i="12"/>
  <c r="Z23" i="12"/>
  <c r="Y23" i="12"/>
  <c r="Z22" i="12"/>
  <c r="Y22" i="12"/>
  <c r="Z21" i="12"/>
  <c r="Y21" i="12"/>
  <c r="Z20" i="12"/>
  <c r="Y20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2" i="12"/>
  <c r="Y12" i="12"/>
  <c r="Z13" i="12"/>
  <c r="Y13" i="12"/>
  <c r="Z11" i="12"/>
  <c r="Y11" i="12"/>
  <c r="Z10" i="12"/>
  <c r="Y10" i="12"/>
  <c r="Z9" i="12"/>
  <c r="Y9" i="12"/>
  <c r="Z8" i="12"/>
  <c r="Z27" i="12" s="1"/>
  <c r="Y8" i="12"/>
  <c r="Z27" i="11"/>
  <c r="Y27" i="11"/>
  <c r="Z26" i="11"/>
  <c r="Z24" i="11"/>
  <c r="Y24" i="11"/>
  <c r="Z23" i="11"/>
  <c r="Y23" i="11"/>
  <c r="Z22" i="11"/>
  <c r="Y22" i="11"/>
  <c r="Z21" i="11"/>
  <c r="Y21" i="11"/>
  <c r="Z20" i="11"/>
  <c r="Y20" i="11"/>
  <c r="Z19" i="11"/>
  <c r="Y19" i="11"/>
  <c r="Z18" i="11"/>
  <c r="Y18" i="11"/>
  <c r="Z17" i="11"/>
  <c r="Y17" i="11"/>
  <c r="Z16" i="11"/>
  <c r="Y16" i="11"/>
  <c r="Z13" i="11"/>
  <c r="Y13" i="11"/>
  <c r="Z14" i="11"/>
  <c r="Y14" i="11"/>
  <c r="Z15" i="11"/>
  <c r="Y15" i="11"/>
  <c r="Z12" i="11"/>
  <c r="Y12" i="11"/>
  <c r="Z11" i="11"/>
  <c r="Y11" i="11"/>
  <c r="Z10" i="11"/>
  <c r="Y10" i="11"/>
  <c r="Z9" i="11"/>
  <c r="Y9" i="11"/>
  <c r="Z8" i="11"/>
  <c r="Y8" i="11"/>
  <c r="Y9" i="10"/>
  <c r="Z9" i="10"/>
  <c r="Y10" i="10"/>
  <c r="Z10" i="10"/>
  <c r="Y11" i="10"/>
  <c r="Z11" i="10"/>
  <c r="Y12" i="10"/>
  <c r="Z12" i="10"/>
  <c r="Y13" i="10"/>
  <c r="Z13" i="10"/>
  <c r="Y14" i="10"/>
  <c r="Z14" i="10"/>
  <c r="Y15" i="10"/>
  <c r="Z15" i="10"/>
  <c r="Z27" i="10"/>
  <c r="Y27" i="10"/>
  <c r="Z26" i="10"/>
  <c r="Z24" i="10"/>
  <c r="Y24" i="10"/>
  <c r="Z23" i="10"/>
  <c r="Y23" i="10"/>
  <c r="Z22" i="10"/>
  <c r="Y22" i="10"/>
  <c r="Z21" i="10"/>
  <c r="Y21" i="10"/>
  <c r="Z20" i="10"/>
  <c r="Y20" i="10"/>
  <c r="Z19" i="10"/>
  <c r="Y19" i="10"/>
  <c r="Z18" i="10"/>
  <c r="Y18" i="10"/>
  <c r="Z17" i="10"/>
  <c r="Y17" i="10"/>
  <c r="Z16" i="10"/>
  <c r="Y16" i="10"/>
  <c r="Z8" i="10"/>
  <c r="Y8" i="10"/>
  <c r="Y9" i="9"/>
  <c r="Z9" i="9"/>
  <c r="Y10" i="9"/>
  <c r="Z10" i="9"/>
  <c r="Y11" i="9"/>
  <c r="Z11" i="9"/>
  <c r="Y12" i="9"/>
  <c r="Z12" i="9"/>
  <c r="Y16" i="9"/>
  <c r="Z16" i="9"/>
  <c r="Y15" i="9"/>
  <c r="Z15" i="9"/>
  <c r="Y14" i="9"/>
  <c r="Z14" i="9"/>
  <c r="Y13" i="9"/>
  <c r="Z13" i="9"/>
  <c r="Z28" i="9"/>
  <c r="Y28" i="9"/>
  <c r="Z27" i="9"/>
  <c r="Z25" i="9"/>
  <c r="Y25" i="9"/>
  <c r="Z24" i="9"/>
  <c r="Y24" i="9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8" i="9"/>
  <c r="Y8" i="9"/>
  <c r="Z24" i="8"/>
  <c r="Y24" i="8"/>
  <c r="Z23" i="8"/>
  <c r="Z21" i="8"/>
  <c r="Y21" i="8"/>
  <c r="Z20" i="8"/>
  <c r="Y20" i="8"/>
  <c r="Z19" i="8"/>
  <c r="Y19" i="8"/>
  <c r="Z18" i="8"/>
  <c r="Y18" i="8"/>
  <c r="Z17" i="8"/>
  <c r="Y17" i="8"/>
  <c r="Z16" i="8"/>
  <c r="Y16" i="8"/>
  <c r="Z15" i="8"/>
  <c r="Y15" i="8"/>
  <c r="Z14" i="8"/>
  <c r="Y14" i="8"/>
  <c r="Z13" i="8"/>
  <c r="Y13" i="8"/>
  <c r="Z10" i="8"/>
  <c r="Y10" i="8"/>
  <c r="Z12" i="8"/>
  <c r="Y12" i="8"/>
  <c r="Z11" i="8"/>
  <c r="Y11" i="8"/>
  <c r="Z9" i="8"/>
  <c r="Y9" i="8"/>
  <c r="Z8" i="8"/>
  <c r="Z25" i="8" s="1"/>
  <c r="Y8" i="8"/>
  <c r="Z23" i="7"/>
  <c r="Y23" i="7"/>
  <c r="Y12" i="7"/>
  <c r="Z12" i="7"/>
  <c r="Z27" i="7"/>
  <c r="Y27" i="7"/>
  <c r="Z26" i="7"/>
  <c r="Z21" i="7"/>
  <c r="Y21" i="7"/>
  <c r="Z20" i="7"/>
  <c r="Y20" i="7"/>
  <c r="Z19" i="7"/>
  <c r="Y19" i="7"/>
  <c r="Z18" i="7"/>
  <c r="Y18" i="7"/>
  <c r="Z17" i="7"/>
  <c r="Y17" i="7"/>
  <c r="Z16" i="7"/>
  <c r="Y16" i="7"/>
  <c r="Z15" i="7"/>
  <c r="Y15" i="7"/>
  <c r="Z14" i="7"/>
  <c r="Y14" i="7"/>
  <c r="Z13" i="7"/>
  <c r="Y13" i="7"/>
  <c r="Z11" i="7"/>
  <c r="Y11" i="7"/>
  <c r="Z10" i="7"/>
  <c r="Y10" i="7"/>
  <c r="Z24" i="7"/>
  <c r="Y24" i="7"/>
  <c r="Z9" i="7"/>
  <c r="Y9" i="7"/>
  <c r="Z8" i="7"/>
  <c r="Y8" i="7"/>
  <c r="Y28" i="7" s="1"/>
  <c r="Y11" i="6"/>
  <c r="Z11" i="6"/>
  <c r="Z25" i="6"/>
  <c r="Y25" i="6"/>
  <c r="Z24" i="6"/>
  <c r="Z22" i="6"/>
  <c r="Y22" i="6"/>
  <c r="Z21" i="6"/>
  <c r="Y21" i="6"/>
  <c r="Z20" i="6"/>
  <c r="Y20" i="6"/>
  <c r="Z19" i="6"/>
  <c r="Y19" i="6"/>
  <c r="Z18" i="6"/>
  <c r="Y18" i="6"/>
  <c r="Z17" i="6"/>
  <c r="Y17" i="6"/>
  <c r="Z16" i="6"/>
  <c r="Y16" i="6"/>
  <c r="Z15" i="6"/>
  <c r="Y15" i="6"/>
  <c r="Z14" i="6"/>
  <c r="Y14" i="6"/>
  <c r="Z13" i="6"/>
  <c r="Y13" i="6"/>
  <c r="Z12" i="6"/>
  <c r="Y12" i="6"/>
  <c r="Z10" i="6"/>
  <c r="Y10" i="6"/>
  <c r="Z9" i="6"/>
  <c r="Y9" i="6"/>
  <c r="Z8" i="6"/>
  <c r="Z26" i="6" s="1"/>
  <c r="Y8" i="6"/>
  <c r="Y9" i="4"/>
  <c r="Z9" i="4"/>
  <c r="Y10" i="4"/>
  <c r="Z10" i="4"/>
  <c r="Y11" i="4"/>
  <c r="Z11" i="4"/>
  <c r="Y12" i="4"/>
  <c r="Z12" i="4"/>
  <c r="Y13" i="4"/>
  <c r="Z13" i="4"/>
  <c r="Y14" i="4"/>
  <c r="Z14" i="4"/>
  <c r="Y15" i="4"/>
  <c r="Z15" i="4"/>
  <c r="Y16" i="4"/>
  <c r="Z16" i="4"/>
  <c r="Y17" i="4"/>
  <c r="Z17" i="4"/>
  <c r="Y18" i="4"/>
  <c r="Z18" i="4"/>
  <c r="Y19" i="4"/>
  <c r="Z19" i="4"/>
  <c r="Y20" i="4"/>
  <c r="Z20" i="4"/>
  <c r="Y21" i="4"/>
  <c r="Z21" i="4"/>
  <c r="Y22" i="4"/>
  <c r="Z22" i="4"/>
  <c r="Y23" i="4"/>
  <c r="Z23" i="4"/>
  <c r="Y24" i="4"/>
  <c r="Z24" i="4"/>
  <c r="Y25" i="4"/>
  <c r="Z25" i="4"/>
  <c r="Y26" i="4"/>
  <c r="Z26" i="4"/>
  <c r="Z29" i="4"/>
  <c r="Y29" i="4"/>
  <c r="Z28" i="4"/>
  <c r="Z8" i="4"/>
  <c r="Y8" i="4"/>
  <c r="Y14" i="3"/>
  <c r="Z14" i="3"/>
  <c r="Z27" i="3"/>
  <c r="Y27" i="3"/>
  <c r="Z26" i="3"/>
  <c r="Z24" i="3"/>
  <c r="Y24" i="3"/>
  <c r="Z23" i="3"/>
  <c r="Y23" i="3"/>
  <c r="Z22" i="3"/>
  <c r="Y22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3" i="3"/>
  <c r="Y13" i="3"/>
  <c r="Z12" i="3"/>
  <c r="Y12" i="3"/>
  <c r="Z11" i="3"/>
  <c r="Y11" i="3"/>
  <c r="Z8" i="3"/>
  <c r="Y8" i="3"/>
  <c r="Z27" i="2"/>
  <c r="Y27" i="2"/>
  <c r="Z26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3" i="2"/>
  <c r="Y13" i="2"/>
  <c r="Z12" i="2"/>
  <c r="Y12" i="2"/>
  <c r="Z11" i="2"/>
  <c r="Y11" i="2"/>
  <c r="Z10" i="2"/>
  <c r="Y10" i="2"/>
  <c r="Z9" i="2"/>
  <c r="Y9" i="2"/>
  <c r="Z8" i="2"/>
  <c r="Y8" i="2"/>
  <c r="Z28" i="3" l="1"/>
  <c r="Y30" i="4"/>
  <c r="Y28" i="11"/>
  <c r="Y28" i="13"/>
  <c r="Y28" i="2"/>
  <c r="Y26" i="6"/>
  <c r="Y25" i="8"/>
  <c r="Z28" i="11"/>
  <c r="Y27" i="12"/>
  <c r="Y28" i="14"/>
  <c r="Z28" i="2"/>
  <c r="Z28" i="7"/>
  <c r="Z30" i="4"/>
  <c r="Y28" i="3"/>
  <c r="Z28" i="13"/>
  <c r="Z28" i="10"/>
  <c r="Y28" i="10"/>
  <c r="Y29" i="9"/>
  <c r="Z29" i="9"/>
</calcChain>
</file>

<file path=xl/sharedStrings.xml><?xml version="1.0" encoding="utf-8"?>
<sst xmlns="http://schemas.openxmlformats.org/spreadsheetml/2006/main" count="11087" uniqueCount="692">
  <si>
    <t>TANTÁRGY</t>
  </si>
  <si>
    <t>FÉLÉVEK</t>
  </si>
  <si>
    <t>KR.</t>
  </si>
  <si>
    <t>1.</t>
  </si>
  <si>
    <t>2.</t>
  </si>
  <si>
    <t>ÓRA</t>
  </si>
  <si>
    <t>SZ.</t>
  </si>
  <si>
    <t>ÓRA-TÍPUS</t>
  </si>
  <si>
    <t>3.</t>
  </si>
  <si>
    <t>4.</t>
  </si>
  <si>
    <t>5.</t>
  </si>
  <si>
    <t>6.</t>
  </si>
  <si>
    <t>KÓDJA</t>
  </si>
  <si>
    <t>NEVE</t>
  </si>
  <si>
    <t>ÖSSZESEN:</t>
  </si>
  <si>
    <t>ÖSSZ. KR.</t>
  </si>
  <si>
    <t>Szolfézs</t>
  </si>
  <si>
    <t>Zeneelmélet</t>
  </si>
  <si>
    <t>Általános zenetörténet</t>
  </si>
  <si>
    <t>Magyar zenetörténet</t>
  </si>
  <si>
    <t>XX. sz. kompozíciós gyakorlat</t>
  </si>
  <si>
    <t>ÖSSZ. ÓRA</t>
  </si>
  <si>
    <t>Szabadon választható tantárgyak</t>
  </si>
  <si>
    <t>ALKOTÓMŰVÉSZET ÉS MUZIKOLÓGIA ALAPKÉPZÉSI SZAK - ZENESZERZÉS SZAKIRÁNY</t>
  </si>
  <si>
    <t>Ajánlott tanterv</t>
  </si>
  <si>
    <t>Hatályos: 2017. szeptember 1-től</t>
  </si>
  <si>
    <t>Népzene</t>
  </si>
  <si>
    <t>Akusztika</t>
  </si>
  <si>
    <t>Filozófiatörténet</t>
  </si>
  <si>
    <t>Művészettörténet</t>
  </si>
  <si>
    <t>Formatan és analízis</t>
  </si>
  <si>
    <t>Zongora</t>
  </si>
  <si>
    <t>Karmesteri gyakorlat</t>
  </si>
  <si>
    <t>Kórus</t>
  </si>
  <si>
    <t>ELŐFELTÉTEL</t>
  </si>
  <si>
    <t>ALKOTÓMŰVÉSZET ÉS MUZIKOLÓGIA ALAPKÉPZÉSI SZAK - JAZZ-ZENESZERZÉS SZAKIRÁNY</t>
  </si>
  <si>
    <t>ALKOTÓMŰVÉSZET ÉS MUZIKOLÓGIA ALAPKÉPZÉSI SZAK - MUZIKOLÓGIA SZAKIRÁNY</t>
  </si>
  <si>
    <t>Zeneszerzés</t>
  </si>
  <si>
    <t>ALKOTÓMŰVÉSZET ÉS MUZIKOLÓGIA ALAPKÉPZÉSI SZAK - ELEKTRONIKUS ZENEI MÉDIAMŰVÉSZET SZAKIRÁNY</t>
  </si>
  <si>
    <t>Szabad kompozíció főtárgy</t>
  </si>
  <si>
    <t>ALKOTÓMŰVÉSZET ÉS MUZIKOLÓGIA ALAPKÉPZÉSI SZAK - ALKALMAZOTT ZENESZERZÉS SZAKIRÁNY</t>
  </si>
  <si>
    <t>ELŐADÓ-MŰVÉSZET ALAPKÉPZÉSI SZAK - KLASSZIKUS ZONGORA SZAKIRÁNY</t>
  </si>
  <si>
    <t>ELŐADÓ-MŰVÉSZET ALAPKÉPZÉSI SZAK - KLASSZIKUS ORGONA SZAKIRÁNY</t>
  </si>
  <si>
    <t>ELŐADÓ-MŰVÉSZET ALAPKÉPZÉSI SZAK - KLASSZIKUS CSEMBALÓ SZAKIRÁNY</t>
  </si>
  <si>
    <t>ELŐADÓ-MŰVÉSZET ALAPKÉPZÉSI SZAK - KLASSZIKUS GITÁR SZAKIRÁNY</t>
  </si>
  <si>
    <t>ELŐADÓ-MŰVÉSZET ALAPKÉPZÉSI SZAK - KLASSZIKUS HARMONIKA SZAKIRÁNY</t>
  </si>
  <si>
    <t>ELŐADÓ-MŰVÉSZET ALAPKÉPZÉSI SZAK - KLASSZIKUS CIMBALOM SZAKIRÁNY</t>
  </si>
  <si>
    <t>ELŐADÓ-MŰVÉSZET ALAPKÉPZÉSI SZAK - KLASSZIKUS HÁRFA SZAKIRÁNY</t>
  </si>
  <si>
    <t>ELŐADÓ-MŰVÉSZET ALAPKÉPZÉSI SZAK - KLASSZIKUS HEGEDŰ SZAKIRÁNY</t>
  </si>
  <si>
    <t>ELŐADÓ-MŰVÉSZET ALAPKÉPZÉSI SZAK - KLASSZIKUS MÉLYHEGEDŰ SZAKIRÁNY</t>
  </si>
  <si>
    <t>ELŐADÓ-MŰVÉSZET ALAPKÉPZÉSI SZAK - KLASSZIKUS GORDONKA SZAKIRÁNY</t>
  </si>
  <si>
    <t>ELŐADÓ-MŰVÉSZET ALAPKÉPZÉSI SZAK - KLASSZIKUS GORDON SZAKIRÁNY</t>
  </si>
  <si>
    <t>ELŐADÓ-MŰVÉSZET ALAPKÉPZÉSI SZAK - KLASSZIKUS FUVOLA SZAKIRÁNY</t>
  </si>
  <si>
    <t>ELŐADÓ-MŰVÉSZET ALAPKÉPZÉSI SZAK - KLASSZIKUS OBOA SZAKIRÁNY</t>
  </si>
  <si>
    <t>ELŐADÓ-MŰVÉSZET ALAPKÉPZÉSI SZAK - KLASSZIKUS KLARINÉT SZAKIRÁNY</t>
  </si>
  <si>
    <t>ELŐADÓ-MŰVÉSZET ALAPKÉPZÉSI SZAK - KLASSZIKUS SZAXOFON SZAKIRÁNY</t>
  </si>
  <si>
    <t>ELŐADÓ-MŰVÉSZET ALAPKÉPZÉSI SZAK - KLASSZIKUS FAGOTT SZAKIRÁNY</t>
  </si>
  <si>
    <t>ELŐADÓ-MŰVÉSZET ALAPKÉPZÉSI SZAK - KLASSZIKUS KÜRT SZAKIRÁNY</t>
  </si>
  <si>
    <t>ELŐADÓ-MŰVÉSZET ALAPKÉPZÉSI SZAK - KLASSZIKUS TROMBITA SZAKIRÁNY</t>
  </si>
  <si>
    <t>ELŐADÓ-MŰVÉSZET ALAPKÉPZÉSI SZAK - KLASSZIKUS HARSONA SZAKIRÁNY</t>
  </si>
  <si>
    <t>ELŐADÓ-MŰVÉSZET ALAPKÉPZÉSI SZAK - KLASSZIKUS TUBA SZAKIRÁNY</t>
  </si>
  <si>
    <t>ELŐADÓ-MŰVÉSZET ALAPKÉPZÉSI SZAK - KLASSZIKUS ÜTŐHANGSZEREK SZAKIRÁNY</t>
  </si>
  <si>
    <t>ELŐADÓ-MŰVÉSZET ALAPKÉPZÉSI SZAK - KLASSZIKUS ÉNEK SZAKIRÁNY</t>
  </si>
  <si>
    <t>ELŐADÓ-MŰVÉSZET ALAPKÉPZÉSI SZAK - JAZZ-ZONGORA SZAKIRÁNY</t>
  </si>
  <si>
    <t>ELŐADÓ-MŰVÉSZET ALAPKÉPZÉSI SZAK - JAZZBŐGŐ SZAKIRÁNY</t>
  </si>
  <si>
    <t>ELŐADÓ-MŰVÉSZET ALAPKÉPZÉSI SZAK - JAZZSZAXOFON SZAKIRÁNY</t>
  </si>
  <si>
    <t>ELŐADÓ-MŰVÉSZET ALAPKÉPZÉSI SZAK - JAZZTROMBITA SZAKIRÁNY</t>
  </si>
  <si>
    <t>ELŐADÓ-MŰVÉSZET ALAPKÉPZÉSI SZAK - JAZZHARSONA SZAKIRÁNY</t>
  </si>
  <si>
    <t>ELŐADÓ-MŰVÉSZET ALAPKÉPZÉSI SZAK - JAZZDOB SZAKIRÁNY</t>
  </si>
  <si>
    <t>ELŐADÓ-MŰVÉSZET ALAPKÉPZÉSI SZAK - JAZZGITÁR SZAKIRÁNY</t>
  </si>
  <si>
    <t>ELŐADÓ-MŰVÉSZET ALAPKÉPZÉSI SZAK - JAZZBASSZUSGITÁR SZAKIRÁNY</t>
  </si>
  <si>
    <t>ELŐADÓ-MŰVÉSZET ALAPKÉPZÉSI SZAK - JAZZÉNEK SZAKIRÁNY</t>
  </si>
  <si>
    <t>ELŐADÓ-MŰVÉSZET ALAPKÉPZÉSI SZAK - ZENEKAR- ÉS KÓRUSVEZETÉS SZAKIRÁNY</t>
  </si>
  <si>
    <t>ELŐADÓ-MŰVÉSZET ALAPKÉPZÉSI SZAK - EGYHÁZZENE-ORGONA SZAKIRÁNY</t>
  </si>
  <si>
    <t>ELŐADÓ-MŰVÉSZET ALAPKÉPZÉSI SZAK - EGYHÁZZENE-KÓRUSVEZETÉS SZAKIRÁNY</t>
  </si>
  <si>
    <t>ELŐADÓ-MŰVÉSZET ALAPKÉPZÉSI SZAK - NÉPI CIMBALOM SZAKIRÁNY</t>
  </si>
  <si>
    <t>ELŐADÓ-MŰVÉSZET ALAPKÉPZÉSI SZAK - NÉPI ÉNEK SZAKIRÁNY</t>
  </si>
  <si>
    <t>gy</t>
  </si>
  <si>
    <t>v</t>
  </si>
  <si>
    <t>Általános zenetörténet szigorlat</t>
  </si>
  <si>
    <t>szi</t>
  </si>
  <si>
    <t>ea</t>
  </si>
  <si>
    <t>Csembaló főtárgy</t>
  </si>
  <si>
    <t>Kamarazene</t>
  </si>
  <si>
    <t>Historikus hangolás</t>
  </si>
  <si>
    <t>Historikus tánc</t>
  </si>
  <si>
    <t>Continuo-játék</t>
  </si>
  <si>
    <t>Improvizáció</t>
  </si>
  <si>
    <t>Hangszerismeret-hangszertörténet-karbantartás</t>
  </si>
  <si>
    <t>Hangszerelés főtárgy</t>
  </si>
  <si>
    <t>Vokális ellenpont főtárgy</t>
  </si>
  <si>
    <t>Hangszeres ellenpont főtárgy</t>
  </si>
  <si>
    <t>Az elektronikus zeneszerzés alapjai</t>
  </si>
  <si>
    <t>Gitár főtárgy</t>
  </si>
  <si>
    <t>A gitárjáték módszertana</t>
  </si>
  <si>
    <t>Szolfézs-zeneelmélet</t>
  </si>
  <si>
    <t>Hangszínszolfézs</t>
  </si>
  <si>
    <t>Zenei programozás</t>
  </si>
  <si>
    <t>Interaktív média</t>
  </si>
  <si>
    <t>Partitúraismeret és elektronikus zenei lejegyzés</t>
  </si>
  <si>
    <t>Elektroakusztikus zenei élőjáték</t>
  </si>
  <si>
    <t>Kortárs kompozíciós technikák</t>
  </si>
  <si>
    <t>Klasszikus kompozíciós technikák</t>
  </si>
  <si>
    <t>Hangszerelés</t>
  </si>
  <si>
    <t>Multimédia gyakorlat</t>
  </si>
  <si>
    <t>Stúdiógyakorlat</t>
  </si>
  <si>
    <t>Az elektronikus zeneszerzés alapjai gyakorlat</t>
  </si>
  <si>
    <t>Harmonika főtárgy</t>
  </si>
  <si>
    <t>Orgona főtárgy</t>
  </si>
  <si>
    <t>Repertoárismeret</t>
  </si>
  <si>
    <t>Transzponálás és partitúrajáték</t>
  </si>
  <si>
    <t xml:space="preserve"> gy</t>
  </si>
  <si>
    <t>Orgonaismeret</t>
  </si>
  <si>
    <t>Vonósnégyes</t>
  </si>
  <si>
    <t>Zenekar</t>
  </si>
  <si>
    <t>Zenekari szólamismeret</t>
  </si>
  <si>
    <t>Hangszerismeret</t>
  </si>
  <si>
    <t>Vonós metodika</t>
  </si>
  <si>
    <t>Gordonka főtárgy</t>
  </si>
  <si>
    <t>Cimbalom főtárgy</t>
  </si>
  <si>
    <t>A cimbalomjáték módszertana</t>
  </si>
  <si>
    <t>Zenei informatika</t>
  </si>
  <si>
    <t>Propedeutika</t>
  </si>
  <si>
    <t>Paleográfia</t>
  </si>
  <si>
    <t>Klasszikus kompozíciós gyakorlat főtárgy</t>
  </si>
  <si>
    <t>Gordon főtárgy</t>
  </si>
  <si>
    <t>Magánének főtárgy</t>
  </si>
  <si>
    <t>Korrepetíció</t>
  </si>
  <si>
    <t>Dalirodalom</t>
  </si>
  <si>
    <t>Kamaraének</t>
  </si>
  <si>
    <t>Stílustanulmányok</t>
  </si>
  <si>
    <t>Olasz szakmai nyelv</t>
  </si>
  <si>
    <t>Német szakmai nyelv</t>
  </si>
  <si>
    <t>Elektronikus zeneszerzés elmélet főtárgy</t>
  </si>
  <si>
    <t>Elektronikus zeneszerzés gyakorlat főtárgy</t>
  </si>
  <si>
    <t>Hangdesign főtárgy</t>
  </si>
  <si>
    <t>Az elektroakusztikus zene története és irodalma</t>
  </si>
  <si>
    <t>Filmzene analízis</t>
  </si>
  <si>
    <t>Jazz-zongora főtárgy</t>
  </si>
  <si>
    <t>Klasszikus zongora</t>
  </si>
  <si>
    <t>Kiszenekari gyakorlat</t>
  </si>
  <si>
    <t>Nagyzenekari gyakorlat</t>
  </si>
  <si>
    <t>Szekciópróba</t>
  </si>
  <si>
    <t>Improvizációs gyakorlat</t>
  </si>
  <si>
    <t>Jazzelmélet</t>
  </si>
  <si>
    <t>Jazztörténet</t>
  </si>
  <si>
    <t>Klasszikus zeneelmélet</t>
  </si>
  <si>
    <t>Nemzetközi népzene</t>
  </si>
  <si>
    <t>Hallásfejlesztés</t>
  </si>
  <si>
    <t>Jazzvokál</t>
  </si>
  <si>
    <t>Hallásfejlesztés szigorlat</t>
  </si>
  <si>
    <t>Klasszikus zeneelmélet szigorlat</t>
  </si>
  <si>
    <t>Jazztörténet szigorlat</t>
  </si>
  <si>
    <t>Elektronikus hangszerismeret</t>
  </si>
  <si>
    <t>Felkészülés a diplomahangversenyre</t>
  </si>
  <si>
    <t>Színpadi beszéd</t>
  </si>
  <si>
    <t>Színpadi játék</t>
  </si>
  <si>
    <t>Orgona</t>
  </si>
  <si>
    <t>Hárfa</t>
  </si>
  <si>
    <t>Gitár</t>
  </si>
  <si>
    <t>Jazz-zeneszerzés</t>
  </si>
  <si>
    <t>Muzikológia</t>
  </si>
  <si>
    <t>Elektronikus zenei médiaművészet</t>
  </si>
  <si>
    <t>Alkalmazott zeneszerzés</t>
  </si>
  <si>
    <t>Alkotóművészet és muzikológia</t>
  </si>
  <si>
    <t>Harmonika</t>
  </si>
  <si>
    <t>Cimbalom</t>
  </si>
  <si>
    <t>Hegedű</t>
  </si>
  <si>
    <t>Mélyhegedű</t>
  </si>
  <si>
    <t>Gordonka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</si>
  <si>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</si>
  <si>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</si>
  <si>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</si>
  <si>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</si>
  <si>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</si>
  <si>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</si>
  <si>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</si>
  <si>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</si>
  <si>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</si>
  <si>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Csembaló</t>
  </si>
  <si>
    <t>Szaxofon</t>
  </si>
  <si>
    <t>Ütőhangszerek</t>
  </si>
  <si>
    <t>Ének</t>
  </si>
  <si>
    <t>Zenekar- és kórusvezetés</t>
  </si>
  <si>
    <t>Egyházzene-kórusvezetés</t>
  </si>
  <si>
    <t>Egyházzene-orgona</t>
  </si>
  <si>
    <t>Zongora főtárgy</t>
  </si>
  <si>
    <t>Kortárs zongorazene</t>
  </si>
  <si>
    <t>Zongorakíséret</t>
  </si>
  <si>
    <t>Zongora metodika</t>
  </si>
  <si>
    <t>Hangszeres együttjáték</t>
  </si>
  <si>
    <t>Historikus zenei gyakorlat</t>
  </si>
  <si>
    <t>Magyar népzene</t>
  </si>
  <si>
    <t>Népi vonós főtárgy</t>
  </si>
  <si>
    <t>Néptánc</t>
  </si>
  <si>
    <t>Folklórelmélet</t>
  </si>
  <si>
    <t>Jazz-zongora</t>
  </si>
  <si>
    <t>Jazzgitár</t>
  </si>
  <si>
    <t>Jazzbasszusgitár</t>
  </si>
  <si>
    <t>Jazzbőgő</t>
  </si>
  <si>
    <t>Jazzszaxofon</t>
  </si>
  <si>
    <t>Jazztrombita</t>
  </si>
  <si>
    <t>Jazzharsona</t>
  </si>
  <si>
    <t>Jazzdob</t>
  </si>
  <si>
    <t>Jazzének</t>
  </si>
  <si>
    <t>Népi pengetős</t>
  </si>
  <si>
    <t>Népi vonós</t>
  </si>
  <si>
    <t>Népi fúvós</t>
  </si>
  <si>
    <t>Népi cimbalom</t>
  </si>
  <si>
    <t>Népi ének</t>
  </si>
  <si>
    <t>A záróvizsga részei:</t>
  </si>
  <si>
    <t>Óratípusok és rövidítéseik:</t>
  </si>
  <si>
    <t>sz</t>
  </si>
  <si>
    <t>ko</t>
  </si>
  <si>
    <t xml:space="preserve">   diplomahangverseny</t>
  </si>
  <si>
    <t>Hárfa főtárgy</t>
  </si>
  <si>
    <t xml:space="preserve">   ea = előadás</t>
  </si>
  <si>
    <t xml:space="preserve">   sz = szeminárium</t>
  </si>
  <si>
    <t xml:space="preserve">   gy = gyakorlat</t>
  </si>
  <si>
    <t xml:space="preserve">   ko = konzultáció</t>
  </si>
  <si>
    <t>Népi pengetős főtárgy</t>
  </si>
  <si>
    <t xml:space="preserve">   szakdolgozat</t>
  </si>
  <si>
    <t>Fuvola főtárgy</t>
  </si>
  <si>
    <t>Fúvósegyüttes</t>
  </si>
  <si>
    <t>Hangszertechnikai ismeretek</t>
  </si>
  <si>
    <t>Váltóhangszer</t>
  </si>
  <si>
    <t>Oboa főtárgy</t>
  </si>
  <si>
    <t>Klarinét főtárgy</t>
  </si>
  <si>
    <t>Szaxofon főtárgy</t>
  </si>
  <si>
    <t>Fagott főtárgy</t>
  </si>
  <si>
    <t>Kürt főtárgy</t>
  </si>
  <si>
    <t>Trombita főtárgy</t>
  </si>
  <si>
    <t>Harsona főtárgy</t>
  </si>
  <si>
    <t>Tuba főtárgy</t>
  </si>
  <si>
    <t>Ütőhangszerek főtárgy</t>
  </si>
  <si>
    <t>Hegedű főtárgy</t>
  </si>
  <si>
    <t>Mélyhegedű főtárgy</t>
  </si>
  <si>
    <t>A harmonikajáték módszertana</t>
  </si>
  <si>
    <t>Váltóhangszerek</t>
  </si>
  <si>
    <t>Jazzgitár főtárgy</t>
  </si>
  <si>
    <t>Jazzbasszusgitár főtárgy</t>
  </si>
  <si>
    <t>Klasszikus gordon</t>
  </si>
  <si>
    <t>Jazzbőgő főtárgy</t>
  </si>
  <si>
    <t>Jazzszaxofon főtárgy</t>
  </si>
  <si>
    <t>Jazztrombita főtárgy</t>
  </si>
  <si>
    <t>Klasszikus trombita</t>
  </si>
  <si>
    <t>Jazzharsona főtárgy</t>
  </si>
  <si>
    <t>Klasszikus harsona</t>
  </si>
  <si>
    <t>Jazzdob főtárgy</t>
  </si>
  <si>
    <t>Klasszikus dob</t>
  </si>
  <si>
    <t>Jazzének főtárgy</t>
  </si>
  <si>
    <t>Klasszikus ének</t>
  </si>
  <si>
    <t>Jazzkar</t>
  </si>
  <si>
    <t>Zenekari gyakorlat</t>
  </si>
  <si>
    <t>Jazz-zeneszerzés-hangszerelés főtárgy</t>
  </si>
  <si>
    <t xml:space="preserve">Klasszikus zeneszerzés-hangszerelés </t>
  </si>
  <si>
    <t>Jazzelmélet szigorlat</t>
  </si>
  <si>
    <t>kszi</t>
  </si>
  <si>
    <t>Általános és magyar zenetörténet főtárgy 1.</t>
  </si>
  <si>
    <t>Általános és magyar zenetörténet főtárgy 2.</t>
  </si>
  <si>
    <t>Általános és magyar zenetörténet főtárgy 1-2. szigorlat</t>
  </si>
  <si>
    <t>Általános és magyar zenetörténet főtárgy 3.</t>
  </si>
  <si>
    <t>Általános és magyar zenetörténet főtárgy 4.</t>
  </si>
  <si>
    <t>Általános és magyar zenetörténet főtárgy 3-4. szigorlat</t>
  </si>
  <si>
    <t>Zenetörténeti kutatás főtárgy 1.</t>
  </si>
  <si>
    <t>Zenetörténeti kutatás főtárgy 2.</t>
  </si>
  <si>
    <t>Urtext</t>
  </si>
  <si>
    <t>Alkalmazott zeneszerzés gyakorlat I.</t>
  </si>
  <si>
    <t>Alkalmazott zeneszerzés gyakorlat II.</t>
  </si>
  <si>
    <t>Könnyűzenei gyakorlat</t>
  </si>
  <si>
    <t>Digitális hangszerelés és hangfelvétel</t>
  </si>
  <si>
    <t>Próbafolyamatok</t>
  </si>
  <si>
    <t>Korrepetíciós gyakorlat</t>
  </si>
  <si>
    <t>Társművészetek analízise</t>
  </si>
  <si>
    <t>Szolfézs-zeneelmélet-népzeneelmélet</t>
  </si>
  <si>
    <t>Magyar népzene szigorlat</t>
  </si>
  <si>
    <t>Szolfézs-zeneelmélet-népzeneelmélet szigorlat</t>
  </si>
  <si>
    <t>Lejegyzés</t>
  </si>
  <si>
    <t>Kamarazene/kamaraének</t>
  </si>
  <si>
    <t>Népi ének főtárgy</t>
  </si>
  <si>
    <t>Hangképzés</t>
  </si>
  <si>
    <t>Beszédgyakorlat</t>
  </si>
  <si>
    <t>Népi fúvós főtárgy</t>
  </si>
  <si>
    <t>ELŐADÓ-MŰVÉSZET ALAPKÉPZÉSI SZAK - NÉPI VONÓS (HEGEDŰ, BRÁCSA, NAGYBŐGŐ-CSELLÓ-ÜTŐGARDON) SZAKIRÁNY</t>
  </si>
  <si>
    <t>ELŐADÓ-MŰVÉSZET ALAPKÉPZÉSI SZAK - NÉPI PENGETŐS (CITERA-TAMBURA-KOBOZ-TEKERŐ) SZAKIRÁNY</t>
  </si>
  <si>
    <t>ELŐADÓ-MŰVÉSZET ALAPKÉPZÉSI SZAK - NÉPI FÚVÓS (FURULYA-DUDA, KLARINÉT-TÁROGATÓ) SZAKIRÁNY</t>
  </si>
  <si>
    <t>Karvezetés</t>
  </si>
  <si>
    <t>Orgonakíséret (felmondás)</t>
  </si>
  <si>
    <t>Orgona repertoárismeret</t>
  </si>
  <si>
    <t>Continuo</t>
  </si>
  <si>
    <t>Egyházzene-irodalom A</t>
  </si>
  <si>
    <t>Egyházzene-irodalom B</t>
  </si>
  <si>
    <t>Gregorián/graduál A</t>
  </si>
  <si>
    <t>Gregorián/graduál B</t>
  </si>
  <si>
    <t>Gregorián/graduál memoriter</t>
  </si>
  <si>
    <t>Egyházzenei alapismeretek</t>
  </si>
  <si>
    <t>Népének</t>
  </si>
  <si>
    <t>Népének memoriter</t>
  </si>
  <si>
    <t>Kargyakorlat</t>
  </si>
  <si>
    <t>Gregorián/graduál dolgozatok</t>
  </si>
  <si>
    <t>Zenekar- és kórusvezetés (Kórusvezetés)</t>
  </si>
  <si>
    <t>Zenekar- és kórusvezetés (Zenekarvezetés)</t>
  </si>
  <si>
    <t>Ensemble vezénylés</t>
  </si>
  <si>
    <t>Hospitálás (zenekar/kórus)</t>
  </si>
  <si>
    <t>Előadói gyakorlat</t>
  </si>
  <si>
    <t>Diplomakórus</t>
  </si>
  <si>
    <t>Ütőhangszer</t>
  </si>
  <si>
    <t>Kórusvezénylés főtárgy</t>
  </si>
  <si>
    <t>Esztétika</t>
  </si>
  <si>
    <t>Szakdolgozat</t>
  </si>
  <si>
    <t>A számonkérés formái:</t>
  </si>
  <si>
    <t xml:space="preserve">   v = vizsga</t>
  </si>
  <si>
    <t xml:space="preserve">   gy = gyakorlati jegy</t>
  </si>
  <si>
    <t xml:space="preserve">   e = egyéni</t>
  </si>
  <si>
    <t>e</t>
  </si>
  <si>
    <t>Digitális hangfelvétel és hangszerkesztés</t>
  </si>
  <si>
    <t>Zenekari vezénylés főtárgy</t>
  </si>
  <si>
    <t>Vezényléstechnika főtárgy (kórus)</t>
  </si>
  <si>
    <t>Gitár continuo-játék</t>
  </si>
  <si>
    <t>csop</t>
  </si>
  <si>
    <t xml:space="preserve">   csop = csoportos</t>
  </si>
  <si>
    <t>Prozódia (angol)</t>
  </si>
  <si>
    <t>Kórushospitálás</t>
  </si>
  <si>
    <t>Zenekari hospitálás</t>
  </si>
  <si>
    <t>IDŐ-TAR-TAM*</t>
  </si>
  <si>
    <t xml:space="preserve">   diplomahangverseny (liturgikus zenei szolgálat)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</si>
  <si>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</si>
  <si>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</si>
  <si>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* Egy egész tanóra időtartama percben megadva.</t>
  </si>
  <si>
    <t xml:space="preserve">Előfeltételek: </t>
  </si>
  <si>
    <t xml:space="preserve">   kód = az előfeltételként teljesítendő tantárgy kódja</t>
  </si>
  <si>
    <t>Kötelező tantárgyak</t>
  </si>
  <si>
    <t>Meghirdetés szerint **</t>
  </si>
  <si>
    <t>ÓRA JEL-LEGE</t>
  </si>
  <si>
    <t>Rövidítések:</t>
  </si>
  <si>
    <t>Tanóra jellege:</t>
  </si>
  <si>
    <t>Megjegyzések:</t>
  </si>
  <si>
    <t xml:space="preserve">   üres mező = a tantárgy felvételének nincs előfeltétele</t>
  </si>
  <si>
    <t>csop/csop/e/e</t>
  </si>
  <si>
    <t xml:space="preserve">   komplex szóbeli vizsga</t>
  </si>
  <si>
    <t xml:space="preserve">   R = ráépülő tantárgy (a tantárgy egyes tanegységeinek felvétele </t>
  </si>
  <si>
    <t xml:space="preserve">         csak az előző tanegység sikeres teljesítése után történhet)</t>
  </si>
  <si>
    <t>Repertoárismeret (kórus)</t>
  </si>
  <si>
    <t>Repertoárismeret (zenekar)</t>
  </si>
  <si>
    <t>Régi magyar zenetörténet</t>
  </si>
  <si>
    <t>Liturgiatörténet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</si>
  <si>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</si>
  <si>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Kötelezően választható tantárgyak</t>
  </si>
  <si>
    <t>Gitárzenekar</t>
  </si>
  <si>
    <t xml:space="preserve">A tanóra nélküli tantárgyak teljesítési feltételeit az egyes tantárgyakat gondozó tanszékek határozzák meg. </t>
  </si>
  <si>
    <t xml:space="preserve">A képzés tanóráinak teljes számát a kötelező tantárgyak és a kötelezően választható modulok tantárgyai, valamint a hallgató által teljesített szabadon választható tantárgyak óraszáma együttesen képezi. </t>
  </si>
  <si>
    <t>Kötelezően választható modul A – katolikus egyházzene</t>
  </si>
  <si>
    <t>Kötelezően választható modul B – protestáns egyházzene</t>
  </si>
  <si>
    <t>Kötelezően választható tantárgyak**</t>
  </si>
  <si>
    <t>Meghirdetés szerint ***</t>
  </si>
  <si>
    <r>
      <t xml:space="preserve">** A </t>
    </r>
    <r>
      <rPr>
        <i/>
        <sz val="9"/>
        <color theme="1"/>
        <rFont val="Calibri"/>
        <family val="2"/>
        <charset val="238"/>
        <scheme val="minor"/>
      </rPr>
      <t>Gitárzenekar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Kórus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</si>
  <si>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60/45</t>
  </si>
  <si>
    <t xml:space="preserve">Szakmai nyelv (latin) </t>
  </si>
  <si>
    <t>Szakmai nyelv (angol)</t>
  </si>
  <si>
    <t>Szakmai nyelv (német)</t>
  </si>
  <si>
    <t>Szakmai nyelv (olasz)</t>
  </si>
  <si>
    <r>
      <t>** A</t>
    </r>
    <r>
      <rPr>
        <i/>
        <sz val="9"/>
        <color theme="1"/>
        <rFont val="Calibri"/>
        <family val="2"/>
        <charset val="238"/>
        <scheme val="minor"/>
      </rPr>
      <t xml:space="preserve"> Szakmai nyelv (latin)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(angol)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(német)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Szakmai nyelv (olasz)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</si>
  <si>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***A szabadon választható tantárgyakat a hallgató az itt megjelöltektől eltérően, a szabadon választható tantárgyakhoz rendelt össz-kreditértéken belül, tetszőleges félév- és kreditfelosztásban veheti fel.</t>
  </si>
  <si>
    <t>Alkotóműv. és muzikológia - Jazz</t>
  </si>
  <si>
    <t>Liturgikus nyelv (latin)</t>
  </si>
  <si>
    <t>Liturgikus nyelv (német)</t>
  </si>
  <si>
    <t>Klasszikus fuvola</t>
  </si>
  <si>
    <t>Klasszikus klarinét</t>
  </si>
  <si>
    <t>R</t>
  </si>
  <si>
    <t>Protestáns liturgika</t>
  </si>
  <si>
    <t>Katolikus liturgika</t>
  </si>
  <si>
    <t>Katolikus himnológia</t>
  </si>
  <si>
    <t>Protestáns himnológia</t>
  </si>
  <si>
    <t>Katolikus liturgikus módszertan</t>
  </si>
  <si>
    <t>Katolikus liturgikus szolgálat</t>
  </si>
  <si>
    <t>Protestáns liturgikus módszertan</t>
  </si>
  <si>
    <t>Protestáns liturgikus szolgálat</t>
  </si>
  <si>
    <t>Katolikus liturgikus orgonajáték</t>
  </si>
  <si>
    <t xml:space="preserve">Protestáns liturgikus orgonajáték </t>
  </si>
  <si>
    <t>Protestáns liturgikus orgonajáték</t>
  </si>
  <si>
    <t>Népi cimbalom főtárgy</t>
  </si>
  <si>
    <t>B_FT_Z</t>
  </si>
  <si>
    <t>B_KZO</t>
  </si>
  <si>
    <t>B_ZKI</t>
  </si>
  <si>
    <t>B_HI_Z</t>
  </si>
  <si>
    <t>B_ZM</t>
  </si>
  <si>
    <t>B_K2</t>
  </si>
  <si>
    <t>B_SZF</t>
  </si>
  <si>
    <t>B_ZE</t>
  </si>
  <si>
    <t>B_AZT</t>
  </si>
  <si>
    <t>B_AZT_S</t>
  </si>
  <si>
    <t>B_MZT</t>
  </si>
  <si>
    <t>B_NZ</t>
  </si>
  <si>
    <t>B_FT</t>
  </si>
  <si>
    <t>B_MT</t>
  </si>
  <si>
    <t>B_AK</t>
  </si>
  <si>
    <t>P: B_AZT (6)</t>
  </si>
  <si>
    <t>B_FT_OG</t>
  </si>
  <si>
    <t>B_I_OG</t>
  </si>
  <si>
    <t>B_HEJ</t>
  </si>
  <si>
    <t>B_RI_OG</t>
  </si>
  <si>
    <t>B_OI</t>
  </si>
  <si>
    <t>B_TP_OG</t>
  </si>
  <si>
    <t>B_Z_OG</t>
  </si>
  <si>
    <t>B_K1</t>
  </si>
  <si>
    <t>B_FD</t>
  </si>
  <si>
    <t>B_FT_CS</t>
  </si>
  <si>
    <t>B_I_CS</t>
  </si>
  <si>
    <t>B_CJ_CS</t>
  </si>
  <si>
    <t>B_HHK</t>
  </si>
  <si>
    <t>B_HH</t>
  </si>
  <si>
    <t>B_HZG</t>
  </si>
  <si>
    <t>B_HT</t>
  </si>
  <si>
    <t>B_Z</t>
  </si>
  <si>
    <t>B_FT_HR</t>
  </si>
  <si>
    <t>B_HJM</t>
  </si>
  <si>
    <t>B_K3</t>
  </si>
  <si>
    <t>B_FT__HF</t>
  </si>
  <si>
    <t>B_ZK4</t>
  </si>
  <si>
    <t>B_ZSI_HF</t>
  </si>
  <si>
    <t>B_HI_HF</t>
  </si>
  <si>
    <t>B_FT_GT</t>
  </si>
  <si>
    <t>B_CJ_GT</t>
  </si>
  <si>
    <t>B_GJM</t>
  </si>
  <si>
    <t>B_FT_CIM</t>
  </si>
  <si>
    <t>B_CJM</t>
  </si>
  <si>
    <t>B_FT_HE</t>
  </si>
  <si>
    <t>B_VN</t>
  </si>
  <si>
    <t>B_ZK6</t>
  </si>
  <si>
    <t>B_ZSI_V</t>
  </si>
  <si>
    <t>B_M_V</t>
  </si>
  <si>
    <t>B_HI_V</t>
  </si>
  <si>
    <t>B_MHE</t>
  </si>
  <si>
    <t>B_FT_MHE</t>
  </si>
  <si>
    <t>B_FT_GKA</t>
  </si>
  <si>
    <t>B_FT_GD</t>
  </si>
  <si>
    <t>B_ZK_GD</t>
  </si>
  <si>
    <t>B_ZSI_GD</t>
  </si>
  <si>
    <t>B_FT_FU</t>
  </si>
  <si>
    <t>B_VHS</t>
  </si>
  <si>
    <t>B_ZSI_F</t>
  </si>
  <si>
    <t>B_FEGY</t>
  </si>
  <si>
    <t>B_HTI_F</t>
  </si>
  <si>
    <t>B_FT_OB</t>
  </si>
  <si>
    <t>B_FT_KL</t>
  </si>
  <si>
    <t>B _FT_SX</t>
  </si>
  <si>
    <t>B_FT_FA</t>
  </si>
  <si>
    <t>B_VH_FA</t>
  </si>
  <si>
    <t>B_FT_KU</t>
  </si>
  <si>
    <t>B_FT_TR</t>
  </si>
  <si>
    <t>B_FT_HRS</t>
  </si>
  <si>
    <t>B_ZSI_F2</t>
  </si>
  <si>
    <t>B_FT_TU</t>
  </si>
  <si>
    <t>B_FT_Ü</t>
  </si>
  <si>
    <t>B_ZSI_Ü</t>
  </si>
  <si>
    <t>B_HI_Ü</t>
  </si>
  <si>
    <t>B_FT_EN</t>
  </si>
  <si>
    <t>B_KR</t>
  </si>
  <si>
    <t>B_KEN</t>
  </si>
  <si>
    <t>B_DI_EN</t>
  </si>
  <si>
    <t>B_ST_EN</t>
  </si>
  <si>
    <t>B_SJ</t>
  </si>
  <si>
    <t>B_SB</t>
  </si>
  <si>
    <t>B_OL</t>
  </si>
  <si>
    <t>B_NEM</t>
  </si>
  <si>
    <t>B_FT_JZ</t>
  </si>
  <si>
    <t>B_KZ</t>
  </si>
  <si>
    <t>B_NZG</t>
  </si>
  <si>
    <t>B_SP</t>
  </si>
  <si>
    <t>B_I_J</t>
  </si>
  <si>
    <t>B_JV</t>
  </si>
  <si>
    <t>B_JE</t>
  </si>
  <si>
    <t>B_JE_S</t>
  </si>
  <si>
    <t>B_JT</t>
  </si>
  <si>
    <t>B_JT_S</t>
  </si>
  <si>
    <t>B_NNZ</t>
  </si>
  <si>
    <t>B_HSZ_J</t>
  </si>
  <si>
    <t>B_EHI</t>
  </si>
  <si>
    <t>B_HF</t>
  </si>
  <si>
    <t>B_HF_S</t>
  </si>
  <si>
    <t>B_KZE</t>
  </si>
  <si>
    <t>B_KZE_S</t>
  </si>
  <si>
    <t>B_FT_JG</t>
  </si>
  <si>
    <t>B_Z_J</t>
  </si>
  <si>
    <t>B_FT_JBG</t>
  </si>
  <si>
    <t>B_FT_JBO</t>
  </si>
  <si>
    <t>B_KGD</t>
  </si>
  <si>
    <t>B_FT_JSX</t>
  </si>
  <si>
    <t>B_FT_JTR</t>
  </si>
  <si>
    <t>B_KTR</t>
  </si>
  <si>
    <t>B_FT_JHRS</t>
  </si>
  <si>
    <t>B_KHRS</t>
  </si>
  <si>
    <t>B_FT_JD</t>
  </si>
  <si>
    <t>B_KD</t>
  </si>
  <si>
    <t>B_FT_JE</t>
  </si>
  <si>
    <t>B_ZGY</t>
  </si>
  <si>
    <t>B_JK</t>
  </si>
  <si>
    <t>B_PR_J</t>
  </si>
  <si>
    <t>B_HSZ_JE</t>
  </si>
  <si>
    <t>B_FT_JZS</t>
  </si>
  <si>
    <t>B_KZSZ</t>
  </si>
  <si>
    <t>B_FT_ZKV</t>
  </si>
  <si>
    <t>B_FT_VT_ZKV</t>
  </si>
  <si>
    <t>B_EV</t>
  </si>
  <si>
    <t>B_TP_ZKV</t>
  </si>
  <si>
    <t>B_ZSZ_ZKV</t>
  </si>
  <si>
    <t>B_HZK</t>
  </si>
  <si>
    <t>B_DK</t>
  </si>
  <si>
    <t>B_KGY_ZK</t>
  </si>
  <si>
    <t>B_HK_ZKV</t>
  </si>
  <si>
    <t>B_Z_ZK</t>
  </si>
  <si>
    <t>B_UH</t>
  </si>
  <si>
    <t>B_EG_ZK</t>
  </si>
  <si>
    <t>B_OL_ZK</t>
  </si>
  <si>
    <t>B_RI_ZK</t>
  </si>
  <si>
    <t>B_RI_KR</t>
  </si>
  <si>
    <t>B_FT_VT_KV</t>
  </si>
  <si>
    <t>B_FT_KV</t>
  </si>
  <si>
    <t>B_KHP</t>
  </si>
  <si>
    <t>B_FT_ZKVZ</t>
  </si>
  <si>
    <t>B_ZHP</t>
  </si>
  <si>
    <t>B_O_EO</t>
  </si>
  <si>
    <t>B_OI_EZ</t>
  </si>
  <si>
    <t>B_RI_EZ</t>
  </si>
  <si>
    <t>B_OKI</t>
  </si>
  <si>
    <t>B_CJ_EZ</t>
  </si>
  <si>
    <t>B_HK_EZ</t>
  </si>
  <si>
    <t>B_BG_EZ</t>
  </si>
  <si>
    <t>B_KV_EZ</t>
  </si>
  <si>
    <t>B_TP_EZ</t>
  </si>
  <si>
    <t>B_ZSZ_EZ</t>
  </si>
  <si>
    <t>B_EI_A</t>
  </si>
  <si>
    <t>B_EI_B</t>
  </si>
  <si>
    <t>B_GGA</t>
  </si>
  <si>
    <t>B_GGB</t>
  </si>
  <si>
    <t>B_GGM</t>
  </si>
  <si>
    <t>B_EAI</t>
  </si>
  <si>
    <t>B_RMZ</t>
  </si>
  <si>
    <t>B_NE</t>
  </si>
  <si>
    <t>B_NME</t>
  </si>
  <si>
    <t>B_Z_EZ</t>
  </si>
  <si>
    <t>B_MZT_E</t>
  </si>
  <si>
    <t>B_GGD</t>
  </si>
  <si>
    <t>B_KHI</t>
  </si>
  <si>
    <t>B_LMK</t>
  </si>
  <si>
    <t>B_LS_K</t>
  </si>
  <si>
    <t>B_LIT_K</t>
  </si>
  <si>
    <t>B_LITT</t>
  </si>
  <si>
    <t>B_LTN_L</t>
  </si>
  <si>
    <t>B_LO_K</t>
  </si>
  <si>
    <t>B_PHI</t>
  </si>
  <si>
    <t>B_LM_P</t>
  </si>
  <si>
    <t>B_LS_P</t>
  </si>
  <si>
    <t>B_LIT_P</t>
  </si>
  <si>
    <t>B_LTN_N</t>
  </si>
  <si>
    <t>B_LO_P</t>
  </si>
  <si>
    <t>B_O_EKV</t>
  </si>
  <si>
    <t>B_FT_NVO</t>
  </si>
  <si>
    <t>B_KKE_N</t>
  </si>
  <si>
    <t>B_RI_N</t>
  </si>
  <si>
    <t>B_FEL</t>
  </si>
  <si>
    <t>B_L_N</t>
  </si>
  <si>
    <t>B_NT</t>
  </si>
  <si>
    <t>B_SZN</t>
  </si>
  <si>
    <t>B_SZN_S</t>
  </si>
  <si>
    <t>B_MNZ</t>
  </si>
  <si>
    <t>B_MNZ_S</t>
  </si>
  <si>
    <t>B_FT_NP</t>
  </si>
  <si>
    <t>B_FT_NF</t>
  </si>
  <si>
    <t>B_FT_NC</t>
  </si>
  <si>
    <t>B_FT_NE</t>
  </si>
  <si>
    <t>B_HK_N</t>
  </si>
  <si>
    <t>B_BG_N</t>
  </si>
  <si>
    <t>B_A1</t>
  </si>
  <si>
    <t>B_A2</t>
  </si>
  <si>
    <t>B_A12_KS</t>
  </si>
  <si>
    <t>B_A3</t>
  </si>
  <si>
    <t>B_A4</t>
  </si>
  <si>
    <t>B_A34_KS</t>
  </si>
  <si>
    <t>B_ZTK1</t>
  </si>
  <si>
    <t>B_ZTK2</t>
  </si>
  <si>
    <t>B_P_M</t>
  </si>
  <si>
    <t>B_UT</t>
  </si>
  <si>
    <t>B_PRD</t>
  </si>
  <si>
    <t>B_SZF_M</t>
  </si>
  <si>
    <t>B_ZE_M</t>
  </si>
  <si>
    <t>B_ZSZ_M</t>
  </si>
  <si>
    <t>B_TP_M</t>
  </si>
  <si>
    <t>B_ES_M</t>
  </si>
  <si>
    <t>B_ZIF</t>
  </si>
  <si>
    <t>B_Z_MU</t>
  </si>
  <si>
    <t>P: B_A1 (4) és B_A2 (4)</t>
  </si>
  <si>
    <t>B_A12_KS; P: B_A3 (2) és B_A4 (2)</t>
  </si>
  <si>
    <t>B_SN_L</t>
  </si>
  <si>
    <t>B_SN_A</t>
  </si>
  <si>
    <t>B_SN_N</t>
  </si>
  <si>
    <t>B_SN_O</t>
  </si>
  <si>
    <t>B_SZD</t>
  </si>
  <si>
    <t>B_FT_S_ZS</t>
  </si>
  <si>
    <t>B_FT_KKG_ZS</t>
  </si>
  <si>
    <t>B_FT_VE</t>
  </si>
  <si>
    <t>B_FT_HEP</t>
  </si>
  <si>
    <t>B_FT_HS</t>
  </si>
  <si>
    <t>B_XXKG</t>
  </si>
  <si>
    <t>B_EZA</t>
  </si>
  <si>
    <t>B_EZAG</t>
  </si>
  <si>
    <t>B_FAN_ZS</t>
  </si>
  <si>
    <t>B_HSZF_ZS</t>
  </si>
  <si>
    <t>B_TP_ZS</t>
  </si>
  <si>
    <t>B_KMG_ZS</t>
  </si>
  <si>
    <t>B_Z_ZSZ</t>
  </si>
  <si>
    <t>B_FT_EZE</t>
  </si>
  <si>
    <t>B_FT_EZG</t>
  </si>
  <si>
    <t>B_KTT</t>
  </si>
  <si>
    <t>B_KLKT</t>
  </si>
  <si>
    <t>B_MG_EL</t>
  </si>
  <si>
    <t>B_FT_HDI</t>
  </si>
  <si>
    <t>B_ZP_EL</t>
  </si>
  <si>
    <t>B_DHHS</t>
  </si>
  <si>
    <t>B_IM</t>
  </si>
  <si>
    <t>B_SGY</t>
  </si>
  <si>
    <t>B_HSZ_EL</t>
  </si>
  <si>
    <t>B_SZE_EL</t>
  </si>
  <si>
    <t>B_HSZF_EL</t>
  </si>
  <si>
    <t>B_EZTI</t>
  </si>
  <si>
    <t>B_FZA</t>
  </si>
  <si>
    <t>B_PEZ</t>
  </si>
  <si>
    <t>B_Z_ELZ</t>
  </si>
  <si>
    <t>B_EZÉ</t>
  </si>
  <si>
    <t>B_FT_S_AZ</t>
  </si>
  <si>
    <t>B_FT_KKG_AZ</t>
  </si>
  <si>
    <t>B_DHH</t>
  </si>
  <si>
    <t>B_AZG1</t>
  </si>
  <si>
    <t>B_AZG2</t>
  </si>
  <si>
    <t>B_KZG</t>
  </si>
  <si>
    <t>B_TAN</t>
  </si>
  <si>
    <t>B_TP_AZ</t>
  </si>
  <si>
    <t>B_KG</t>
  </si>
  <si>
    <t>B_PR</t>
  </si>
  <si>
    <t>B_KMG_AZ</t>
  </si>
  <si>
    <t>R; B_FT_VE (2)</t>
  </si>
  <si>
    <t>R; B_AZG1 (2)</t>
  </si>
  <si>
    <t>B_O_EO (2)</t>
  </si>
  <si>
    <t>B_TP_EZ (4)</t>
  </si>
  <si>
    <t>B_AZT (2)</t>
  </si>
  <si>
    <t>N_O_EO (2)</t>
  </si>
  <si>
    <t>B_KHI (2)</t>
  </si>
  <si>
    <t>B_PHI (2)</t>
  </si>
  <si>
    <t>R; B_LTN_L</t>
  </si>
  <si>
    <t>B_O_EKV (2)</t>
  </si>
  <si>
    <t>B_TP_EZ (2)</t>
  </si>
  <si>
    <t>B_KF</t>
  </si>
  <si>
    <t>B_KK</t>
  </si>
  <si>
    <t>B_FT_KVZ</t>
  </si>
  <si>
    <t>B_KZ5</t>
  </si>
  <si>
    <t>B_KZ3_CS</t>
  </si>
  <si>
    <t>B_KZ3</t>
  </si>
  <si>
    <t>B_KZ4</t>
  </si>
  <si>
    <t xml:space="preserve">   P = a megjelölt tanegységgel párhuzamosan vagy azt követően vehető fel</t>
  </si>
  <si>
    <t>ÖSSZESEN KATOLIKUS:</t>
  </si>
  <si>
    <t>ÖSSZESEN PROTESTÁNS:</t>
  </si>
  <si>
    <t>P: B_JE (4)</t>
  </si>
  <si>
    <t>P: B_JT (6)</t>
  </si>
  <si>
    <t>P: B_HF (6)</t>
  </si>
  <si>
    <t>P: B_KZE (6)</t>
  </si>
  <si>
    <t>P: B_SZN (6)</t>
  </si>
  <si>
    <t>P: B_MNZ (4)</t>
  </si>
  <si>
    <t xml:space="preserve">A képzés tanóráinak teljes számát a kötelező tantárgyak és a hallgató által teljesített szabadon választható tantárgyak óraszáma együttesen képezi. </t>
  </si>
  <si>
    <t>B_FT_EZE (2); B_FT_EZG (2)</t>
  </si>
  <si>
    <t>megj1</t>
  </si>
  <si>
    <t>megj2</t>
  </si>
  <si>
    <t>megj. 1.  A B_FT_EZE (3) és a B_FT_EZE (5) előfeltétele a B_FT_EZE (2) teljesítése</t>
  </si>
  <si>
    <t>megj. 2.  A B_FT_EZG (3) és a B_FT_EZG (5) előfeltétele a B_FT_EZG (2) teljesítése</t>
  </si>
  <si>
    <t>B_LM_K</t>
  </si>
  <si>
    <t>B_HK_ZK</t>
  </si>
  <si>
    <t>B_UH_ZK</t>
  </si>
  <si>
    <t>B_KE</t>
  </si>
  <si>
    <t>S_</t>
  </si>
  <si>
    <t>B_GTZ</t>
  </si>
  <si>
    <t>R; B_KHI (2)/ B_PHI (2)</t>
  </si>
  <si>
    <t>*** A szabadon választható tantárgyakat a hallgató az itt megjelöltektől eltérően, a szabadon választható tantárgyakhoz rendelt össz-kreditértéken belül, tetszőleges félév- és kreditfelosztásban veheti fel.</t>
  </si>
  <si>
    <t xml:space="preserve">       Az egyes szabadon választható tantárgyak kreditértéke és óraszáma eltérő lehet, az aktuális félévi meghirdetésektől függ. </t>
  </si>
  <si>
    <t>Hatályos: 2018. szeptember 1-től</t>
  </si>
  <si>
    <t>Akusztika-pszichoakusztika</t>
  </si>
  <si>
    <t>B_CSB</t>
  </si>
  <si>
    <t>Technikai frissítés: 2018. július 2.</t>
  </si>
  <si>
    <t>B_AK_EL_18</t>
  </si>
  <si>
    <t>Előadó-művészet – Klasszikus</t>
  </si>
  <si>
    <t>Előadó-művészet – Jazz</t>
  </si>
  <si>
    <t>Előadó-művészet – Népzene</t>
  </si>
  <si>
    <t>Tantervek 2018. szeptember 1-től – BA</t>
  </si>
  <si>
    <t>B_KZGY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</si>
</sst>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54">
    <xf numFmtId="0" fontId="0" fillId="0" borderId="0" xfId="0"/>
    <xf numFmtId="0" fontId="2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64" xfId="0" applyFont="1" applyBorder="1" applyAlignment="1"/>
    <xf numFmtId="0" fontId="4" fillId="0" borderId="28" xfId="0" applyFont="1" applyFill="1" applyBorder="1" applyAlignment="1">
      <alignment horizontal="center"/>
    </xf>
    <xf numFmtId="0" fontId="4" fillId="0" borderId="63" xfId="0" applyFont="1" applyBorder="1" applyAlignment="1"/>
    <xf numFmtId="0" fontId="4" fillId="0" borderId="5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13" xfId="0" applyBorder="1"/>
    <xf numFmtId="0" fontId="9" fillId="0" borderId="13" xfId="0" applyFont="1" applyBorder="1"/>
    <xf numFmtId="0" fontId="10" fillId="0" borderId="0" xfId="0" applyFont="1" applyAlignment="1"/>
    <xf numFmtId="0" fontId="11" fillId="0" borderId="13" xfId="2" applyBorder="1"/>
    <xf numFmtId="0" fontId="4" fillId="0" borderId="2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3" xfId="0" applyFont="1" applyFill="1" applyBorder="1" applyAlignment="1"/>
    <xf numFmtId="0" fontId="4" fillId="0" borderId="0" xfId="0" applyFont="1" applyAlignment="1">
      <alignment horizontal="center"/>
    </xf>
    <xf numFmtId="0" fontId="7" fillId="0" borderId="0" xfId="0" applyFont="1"/>
    <xf numFmtId="0" fontId="12" fillId="0" borderId="65" xfId="0" applyFont="1" applyBorder="1" applyAlignment="1"/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4" fillId="0" borderId="74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/>
    </xf>
    <xf numFmtId="0" fontId="12" fillId="0" borderId="65" xfId="0" applyFont="1" applyFill="1" applyBorder="1" applyAlignment="1"/>
    <xf numFmtId="0" fontId="4" fillId="0" borderId="69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/>
    </xf>
    <xf numFmtId="0" fontId="13" fillId="0" borderId="47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 wrapText="1"/>
    </xf>
    <xf numFmtId="0" fontId="4" fillId="0" borderId="6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164" fontId="3" fillId="0" borderId="43" xfId="0" applyNumberFormat="1" applyFont="1" applyFill="1" applyBorder="1" applyAlignment="1">
      <alignment horizontal="center"/>
    </xf>
    <xf numFmtId="164" fontId="3" fillId="0" borderId="45" xfId="0" applyNumberFormat="1" applyFont="1" applyFill="1" applyBorder="1" applyAlignment="1">
      <alignment horizontal="center"/>
    </xf>
    <xf numFmtId="0" fontId="17" fillId="0" borderId="0" xfId="0" applyFont="1" applyFill="1"/>
    <xf numFmtId="0" fontId="2" fillId="0" borderId="17" xfId="0" applyFont="1" applyFill="1" applyBorder="1" applyAlignment="1">
      <alignment horizontal="center" vertical="center"/>
    </xf>
    <xf numFmtId="0" fontId="4" fillId="0" borderId="64" xfId="0" applyFont="1" applyFill="1" applyBorder="1" applyAlignment="1"/>
    <xf numFmtId="0" fontId="7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3" fillId="0" borderId="0" xfId="0" applyFont="1" applyFill="1"/>
    <xf numFmtId="164" fontId="3" fillId="0" borderId="41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4" fillId="0" borderId="78" xfId="0" applyNumberFormat="1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right" vertical="distributed" wrapText="1"/>
    </xf>
    <xf numFmtId="0" fontId="19" fillId="0" borderId="38" xfId="1" applyFont="1" applyFill="1" applyBorder="1" applyAlignment="1">
      <alignment horizontal="right" vertical="distributed" wrapText="1"/>
    </xf>
    <xf numFmtId="0" fontId="3" fillId="0" borderId="5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left" vertical="center"/>
    </xf>
    <xf numFmtId="0" fontId="14" fillId="0" borderId="73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15" fillId="0" borderId="72" xfId="0" applyFont="1" applyFill="1" applyBorder="1" applyAlignment="1">
      <alignment horizontal="left" vertical="center"/>
    </xf>
    <xf numFmtId="0" fontId="15" fillId="0" borderId="73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distributed" wrapText="1"/>
    </xf>
    <xf numFmtId="0" fontId="19" fillId="0" borderId="38" xfId="1" applyFont="1" applyFill="1" applyBorder="1" applyAlignment="1">
      <alignment horizontal="center" vertical="distributed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6.bin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abSelected="1" workbookViewId="0">
      <selection activeCell="B1" sqref="B1:H1"/>
    </sheetView>
  </sheetViews>
  <sheetFormatPr defaultRowHeight="15" x14ac:dyDescent="0.25"/>
  <cols>
    <col min="1" max="1" width="4.7109375" customWidth="1"/>
    <col min="2" max="2" width="32.7109375" customWidth="1"/>
    <col min="3" max="3" width="4.7109375" customWidth="1"/>
    <col min="4" max="4" width="32.7109375" customWidth="1"/>
    <col min="5" max="5" width="4.7109375" customWidth="1"/>
    <col min="6" max="6" width="32.7109375" customWidth="1"/>
    <col min="7" max="7" width="4.7109375" customWidth="1"/>
    <col min="8" max="8" width="32.7109375" customWidth="1"/>
    <col min="9" max="9" width="4.7109375" customWidth="1"/>
  </cols>
  <sheetData>
    <row r="1" spans="2:10" ht="21" x14ac:dyDescent="0.35">
      <c r="B1" s="157" t="s">
        <v>690</v>
      </c>
      <c r="C1" s="157"/>
      <c r="D1" s="157"/>
      <c r="E1" s="157"/>
      <c r="F1" s="157"/>
      <c r="G1" s="157"/>
      <c r="H1" s="157"/>
      <c r="I1" s="75"/>
    </row>
    <row r="2" spans="2:10" ht="18" customHeight="1" x14ac:dyDescent="0.25"/>
    <row r="3" spans="2:10" ht="18" customHeight="1" x14ac:dyDescent="0.25">
      <c r="B3" s="74" t="s">
        <v>687</v>
      </c>
      <c r="C3" s="72"/>
      <c r="D3" s="74" t="s">
        <v>688</v>
      </c>
      <c r="E3" s="72"/>
      <c r="F3" s="74" t="s">
        <v>689</v>
      </c>
      <c r="H3" s="74" t="s">
        <v>164</v>
      </c>
      <c r="I3" s="72"/>
    </row>
    <row r="4" spans="2:10" ht="18" customHeight="1" x14ac:dyDescent="0.25">
      <c r="B4" s="73"/>
      <c r="D4" s="73"/>
      <c r="F4" s="73"/>
      <c r="H4" s="73"/>
      <c r="J4" s="97"/>
    </row>
    <row r="5" spans="2:10" ht="18" customHeight="1" x14ac:dyDescent="0.25">
      <c r="B5" s="76" t="s">
        <v>31</v>
      </c>
      <c r="D5" s="76" t="s">
        <v>196</v>
      </c>
      <c r="F5" s="76" t="s">
        <v>206</v>
      </c>
      <c r="H5" s="76" t="s">
        <v>161</v>
      </c>
      <c r="J5" s="97"/>
    </row>
    <row r="6" spans="2:10" ht="18" customHeight="1" x14ac:dyDescent="0.25">
      <c r="B6" s="76" t="s">
        <v>157</v>
      </c>
      <c r="D6" s="76" t="s">
        <v>197</v>
      </c>
      <c r="F6" s="76" t="s">
        <v>205</v>
      </c>
      <c r="H6" s="76" t="s">
        <v>37</v>
      </c>
      <c r="J6" s="97"/>
    </row>
    <row r="7" spans="2:10" ht="18" customHeight="1" x14ac:dyDescent="0.25">
      <c r="B7" s="76" t="s">
        <v>179</v>
      </c>
      <c r="D7" s="76" t="s">
        <v>198</v>
      </c>
      <c r="F7" s="76" t="s">
        <v>207</v>
      </c>
      <c r="H7" s="76" t="s">
        <v>162</v>
      </c>
      <c r="J7" s="97"/>
    </row>
    <row r="8" spans="2:10" ht="18" customHeight="1" x14ac:dyDescent="0.25">
      <c r="B8" s="76" t="s">
        <v>165</v>
      </c>
      <c r="D8" s="76" t="s">
        <v>199</v>
      </c>
      <c r="F8" s="76" t="s">
        <v>208</v>
      </c>
      <c r="H8" s="76" t="s">
        <v>163</v>
      </c>
    </row>
    <row r="9" spans="2:10" ht="18" customHeight="1" x14ac:dyDescent="0.25">
      <c r="B9" s="76" t="s">
        <v>158</v>
      </c>
      <c r="D9" s="76" t="s">
        <v>200</v>
      </c>
      <c r="F9" s="76" t="s">
        <v>209</v>
      </c>
    </row>
    <row r="10" spans="2:10" ht="18" customHeight="1" x14ac:dyDescent="0.25">
      <c r="B10" s="76" t="s">
        <v>159</v>
      </c>
      <c r="D10" s="76" t="s">
        <v>201</v>
      </c>
    </row>
    <row r="11" spans="2:10" ht="18" customHeight="1" x14ac:dyDescent="0.25">
      <c r="B11" s="76" t="s">
        <v>166</v>
      </c>
      <c r="D11" s="76" t="s">
        <v>202</v>
      </c>
    </row>
    <row r="12" spans="2:10" ht="18" customHeight="1" x14ac:dyDescent="0.25">
      <c r="B12" s="76" t="s">
        <v>167</v>
      </c>
      <c r="D12" s="76" t="s">
        <v>203</v>
      </c>
    </row>
    <row r="13" spans="2:10" ht="18" customHeight="1" x14ac:dyDescent="0.25">
      <c r="B13" s="76" t="s">
        <v>168</v>
      </c>
      <c r="D13" s="76" t="s">
        <v>204</v>
      </c>
    </row>
    <row r="14" spans="2:10" ht="18" customHeight="1" x14ac:dyDescent="0.25">
      <c r="B14" s="76" t="s">
        <v>169</v>
      </c>
    </row>
    <row r="15" spans="2:10" ht="18" customHeight="1" x14ac:dyDescent="0.25">
      <c r="B15" s="76" t="s">
        <v>170</v>
      </c>
      <c r="D15" s="74" t="s">
        <v>363</v>
      </c>
    </row>
    <row r="16" spans="2:10" ht="18" customHeight="1" x14ac:dyDescent="0.25">
      <c r="B16" s="76" t="s">
        <v>171</v>
      </c>
      <c r="D16" s="76" t="s">
        <v>160</v>
      </c>
    </row>
    <row r="17" spans="2:2" ht="18" customHeight="1" x14ac:dyDescent="0.25">
      <c r="B17" s="76" t="s">
        <v>172</v>
      </c>
    </row>
    <row r="18" spans="2:2" ht="18" customHeight="1" x14ac:dyDescent="0.25">
      <c r="B18" s="76" t="s">
        <v>173</v>
      </c>
    </row>
    <row r="19" spans="2:2" ht="18" customHeight="1" x14ac:dyDescent="0.25">
      <c r="B19" s="76" t="s">
        <v>180</v>
      </c>
    </row>
    <row r="20" spans="2:2" ht="18" customHeight="1" x14ac:dyDescent="0.25">
      <c r="B20" s="76" t="s">
        <v>174</v>
      </c>
    </row>
    <row r="21" spans="2:2" ht="18" customHeight="1" x14ac:dyDescent="0.25">
      <c r="B21" s="76" t="s">
        <v>175</v>
      </c>
    </row>
    <row r="22" spans="2:2" ht="18" customHeight="1" x14ac:dyDescent="0.25">
      <c r="B22" s="76" t="s">
        <v>176</v>
      </c>
    </row>
    <row r="23" spans="2:2" ht="18" customHeight="1" x14ac:dyDescent="0.25">
      <c r="B23" s="76" t="s">
        <v>177</v>
      </c>
    </row>
    <row r="24" spans="2:2" ht="18" customHeight="1" x14ac:dyDescent="0.25">
      <c r="B24" s="76" t="s">
        <v>178</v>
      </c>
    </row>
    <row r="25" spans="2:2" ht="18" customHeight="1" x14ac:dyDescent="0.25">
      <c r="B25" s="76" t="s">
        <v>181</v>
      </c>
    </row>
    <row r="26" spans="2:2" ht="18" customHeight="1" x14ac:dyDescent="0.25">
      <c r="B26" s="76"/>
    </row>
    <row r="27" spans="2:2" ht="18" customHeight="1" x14ac:dyDescent="0.25">
      <c r="B27" s="76" t="s">
        <v>182</v>
      </c>
    </row>
    <row r="28" spans="2:2" ht="18" customHeight="1" x14ac:dyDescent="0.25">
      <c r="B28" s="73"/>
    </row>
    <row r="29" spans="2:2" ht="18" customHeight="1" x14ac:dyDescent="0.25">
      <c r="B29" s="76" t="s">
        <v>183</v>
      </c>
    </row>
    <row r="30" spans="2:2" ht="18" customHeight="1" x14ac:dyDescent="0.25">
      <c r="B30" s="76" t="s">
        <v>300</v>
      </c>
    </row>
    <row r="31" spans="2:2" ht="18" customHeight="1" x14ac:dyDescent="0.25">
      <c r="B31" s="76" t="s">
        <v>301</v>
      </c>
    </row>
    <row r="32" spans="2:2" ht="18" customHeight="1" x14ac:dyDescent="0.25">
      <c r="B32" s="76" t="s">
        <v>185</v>
      </c>
    </row>
    <row r="33" spans="2:2" ht="18" customHeight="1" x14ac:dyDescent="0.25">
      <c r="B33" s="76" t="s">
        <v>184</v>
      </c>
    </row>
  </sheetData>
  <sheetProtection password="CEBE" sheet="1" objects="1" scenarios="1"/>
  <customSheetViews>
    <customSheetView guid="{91A788A7-EA05-4A67-A5D3-2A427F0AB55D}">
      <selection activeCell="D5" sqref="D5"/>
      <pageMargins left="0.7" right="0.7" top="0.75" bottom="0.75" header="0.3" footer="0.3"/>
      <pageSetup paperSize="9" orientation="portrait" r:id="rId1"/>
    </customSheetView>
    <customSheetView guid="{469C43B7-66D0-4AB4-9148-95ACE45F0B1A}">
      <selection activeCell="D5" sqref="D5"/>
      <pageMargins left="0.7" right="0.7" top="0.75" bottom="0.75" header="0.3" footer="0.3"/>
      <pageSetup paperSize="9" orientation="portrait" r:id="rId2"/>
    </customSheetView>
  </customSheetViews>
  <mergeCells count="1">
    <mergeCell ref="B1:H1"/>
  </mergeCells>
  <hyperlinks>
    <hyperlink ref="B5" location="BA_zongora!A1" display="Zongora"/>
    <hyperlink ref="B6" location="BA_orgona!A1" display="Orgona"/>
    <hyperlink ref="B7" location="BA_csembaló!A1" display="Csembaló"/>
    <hyperlink ref="B8" location="BA_harmonika!A1" display="Harmonika"/>
    <hyperlink ref="B9" location="BA_hárfa!A1" display="Hárfa"/>
    <hyperlink ref="B10" location="BA_gitár!A1" display="Gitár"/>
    <hyperlink ref="B11" location="BA_cimbalom!A1" display="Cimbalom"/>
    <hyperlink ref="B12" location="BA_hegedű!A1" display="Hegedű"/>
    <hyperlink ref="B13" location="BA_mélyhegedű!A1" display="Mélyhegedű"/>
    <hyperlink ref="B14" location="BA_gordonka!A1" display="Gordonka"/>
    <hyperlink ref="B15" location="BA_gordon!A1" display="Gordon"/>
    <hyperlink ref="B16" location="BA_fuvola!A1" display="Fuvola"/>
    <hyperlink ref="B17" location="BA_oboa!A1" display="Oboa"/>
    <hyperlink ref="B18" location="BA_klarinét!A1" display="Klarinét"/>
    <hyperlink ref="B19" location="BA_szaxofon!A1" display="Szaxofon"/>
    <hyperlink ref="B20" location="BA_fagott!A1" display="Fagott"/>
    <hyperlink ref="B21" location="BA_kürt!A1" display="Kürt"/>
    <hyperlink ref="B22" location="BA_trombita!A1" display="Trombita"/>
    <hyperlink ref="B23" location="BA_harsona!A1" display="Harsona"/>
    <hyperlink ref="B24" location="BA_tuba!A1" display="Tuba"/>
    <hyperlink ref="B25" location="BA_ütő!A1" display="Ütőhangszerek"/>
    <hyperlink ref="B27" location="BA_ének!A1" display="Ének"/>
    <hyperlink ref="B29" location="'BA_Zkr- és kórusvezetés'!A1" display="Zenekar- és kórusvezetés"/>
    <hyperlink ref="B32" location="'BA_Egyházzene-orgona'!A1" display="Egyházzene-orgona"/>
    <hyperlink ref="B33" location="'BA_Egyházzene-karvez'!A1" display="Egyházzene-kórusvezetés"/>
    <hyperlink ref="D5" location="'BA_Jazz-zongora'!A1" display="jazz-zongora"/>
    <hyperlink ref="D6" location="BA_Jazzgitár!A1" display="jazzgitár"/>
    <hyperlink ref="D7" location="BA_Jazzbasszusgitár!A1" display="jazzbasszusgitár"/>
    <hyperlink ref="D8" location="BA_Jazzbőgő!A1" display="jazzbőgő"/>
    <hyperlink ref="D9" location="BA_Jazzszaxofon!A1" display="jazzszaxofon"/>
    <hyperlink ref="D10" location="BA_Jazztrombita!A1" display="jazztrombita"/>
    <hyperlink ref="D11" location="BA_Jazzharsona!A1" display="jazzharsona"/>
    <hyperlink ref="D12" location="BA_Jazzdob!A1" display="jazzdob"/>
    <hyperlink ref="D13" location="BA_Jazzének!A1" display="jazzének"/>
    <hyperlink ref="F5" location="'BA_népi vonós'!A1" display="népi vonós"/>
    <hyperlink ref="F6" location="'BA_népi pengetős'!A1" display="népi pengetős"/>
    <hyperlink ref="F7" location="'BA_népi fúvós'!A1" display="népi fúvós"/>
    <hyperlink ref="F8" location="'BA_népi cimbalom'!A1" display="népi cimbalom"/>
    <hyperlink ref="F9" location="'BA_népi ének'!A1" display="népi ének"/>
    <hyperlink ref="H6" location="BA_Zeneszerzés!A1" display="Zeneszerzés"/>
    <hyperlink ref="H5" location="BA_Muzikológia!A1" display="Muzikológia"/>
    <hyperlink ref="H7" location="'BA_Elektr. zenei médiaműv.'!A1" display="Elektronikus zenei médiaművészet"/>
    <hyperlink ref="H8" location="'BA_Alkalm. zeneszerzés'!A1" display="Alkalmazott zeneszerzés"/>
    <hyperlink ref="B30" location="'BA_Zkr- és kórusvezetés'!A1" display="Zenekar- és kórusvezetés"/>
    <hyperlink ref="D16" location="'BA_Jazz-zeneszerzés'!A1" display="Jazz-zeneszerzés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236</v>
      </c>
      <c r="B8" s="45" t="s">
        <v>433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79" t="s">
        <v>83</v>
      </c>
      <c r="B9" s="108" t="s">
        <v>656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ref="Y9:Y15" si="2">SUM(G9,J9,M9,P9,S9,V9)*15</f>
        <v>90</v>
      </c>
      <c r="Z9" s="13">
        <f t="shared" ref="Z9:Z15" si="3">SUM(H9,K9,N9,Q9,T9,W9)</f>
        <v>18</v>
      </c>
    </row>
    <row r="10" spans="1:26" ht="13.5" customHeight="1" x14ac:dyDescent="0.2">
      <c r="A10" s="39" t="s">
        <v>113</v>
      </c>
      <c r="B10" s="108" t="s">
        <v>427</v>
      </c>
      <c r="C10" s="41" t="s">
        <v>368</v>
      </c>
      <c r="D10" s="41" t="s">
        <v>319</v>
      </c>
      <c r="E10" s="41" t="s">
        <v>77</v>
      </c>
      <c r="F10" s="42">
        <v>60</v>
      </c>
      <c r="G10" s="43"/>
      <c r="H10" s="37"/>
      <c r="I10" s="38"/>
      <c r="J10" s="43"/>
      <c r="K10" s="37"/>
      <c r="L10" s="20"/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/>
      <c r="W10" s="37"/>
      <c r="X10" s="20"/>
      <c r="Y10" s="135">
        <f t="shared" si="2"/>
        <v>45</v>
      </c>
      <c r="Z10" s="13">
        <f t="shared" si="3"/>
        <v>9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2"/>
        <v>540</v>
      </c>
      <c r="Z11" s="13">
        <f t="shared" si="3"/>
        <v>18</v>
      </c>
    </row>
    <row r="12" spans="1:26" ht="13.5" customHeight="1" x14ac:dyDescent="0.2">
      <c r="A12" s="39" t="s">
        <v>115</v>
      </c>
      <c r="B12" s="108" t="s">
        <v>429</v>
      </c>
      <c r="C12" s="41" t="s">
        <v>368</v>
      </c>
      <c r="D12" s="41" t="s">
        <v>319</v>
      </c>
      <c r="E12" s="41" t="s">
        <v>77</v>
      </c>
      <c r="F12" s="42">
        <v>45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 t="shared" si="2"/>
        <v>90</v>
      </c>
      <c r="Z12" s="13">
        <f t="shared" si="3"/>
        <v>12</v>
      </c>
    </row>
    <row r="13" spans="1:26" ht="13.5" customHeight="1" x14ac:dyDescent="0.2">
      <c r="A13" s="66" t="s">
        <v>117</v>
      </c>
      <c r="B13" s="67" t="s">
        <v>430</v>
      </c>
      <c r="C13" s="68" t="s">
        <v>368</v>
      </c>
      <c r="D13" s="68" t="s">
        <v>319</v>
      </c>
      <c r="E13" s="68" t="s">
        <v>212</v>
      </c>
      <c r="F13" s="69">
        <v>45</v>
      </c>
      <c r="G13" s="63"/>
      <c r="H13" s="64"/>
      <c r="I13" s="65"/>
      <c r="J13" s="63"/>
      <c r="K13" s="64"/>
      <c r="L13" s="35"/>
      <c r="M13" s="63">
        <v>1</v>
      </c>
      <c r="N13" s="64">
        <v>2</v>
      </c>
      <c r="O13" s="65" t="s">
        <v>77</v>
      </c>
      <c r="P13" s="63">
        <v>1</v>
      </c>
      <c r="Q13" s="64">
        <v>2</v>
      </c>
      <c r="R13" s="35" t="s">
        <v>77</v>
      </c>
      <c r="S13" s="63"/>
      <c r="T13" s="64"/>
      <c r="U13" s="65"/>
      <c r="V13" s="63"/>
      <c r="W13" s="64"/>
      <c r="X13" s="35"/>
      <c r="Y13" s="136">
        <f t="shared" si="2"/>
        <v>30</v>
      </c>
      <c r="Z13" s="36">
        <f t="shared" si="3"/>
        <v>4</v>
      </c>
    </row>
    <row r="14" spans="1:26" ht="13.5" customHeight="1" x14ac:dyDescent="0.2">
      <c r="A14" s="66" t="s">
        <v>116</v>
      </c>
      <c r="B14" s="67" t="s">
        <v>431</v>
      </c>
      <c r="C14" s="68"/>
      <c r="D14" s="68" t="s">
        <v>319</v>
      </c>
      <c r="E14" s="68" t="s">
        <v>212</v>
      </c>
      <c r="F14" s="69">
        <v>45</v>
      </c>
      <c r="G14" s="63"/>
      <c r="H14" s="64"/>
      <c r="I14" s="65"/>
      <c r="J14" s="63"/>
      <c r="K14" s="64"/>
      <c r="L14" s="35"/>
      <c r="M14" s="63">
        <v>1</v>
      </c>
      <c r="N14" s="64">
        <v>2</v>
      </c>
      <c r="O14" s="65" t="s">
        <v>77</v>
      </c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2"/>
        <v>15</v>
      </c>
      <c r="Z14" s="36">
        <f t="shared" si="3"/>
        <v>2</v>
      </c>
    </row>
    <row r="15" spans="1:26" ht="13.5" customHeight="1" thickBot="1" x14ac:dyDescent="0.25">
      <c r="A15" s="39" t="s">
        <v>31</v>
      </c>
      <c r="B15" s="108" t="s">
        <v>413</v>
      </c>
      <c r="C15" s="41" t="s">
        <v>368</v>
      </c>
      <c r="D15" s="41" t="s">
        <v>314</v>
      </c>
      <c r="E15" s="41" t="s">
        <v>77</v>
      </c>
      <c r="F15" s="42">
        <v>60</v>
      </c>
      <c r="G15" s="43">
        <v>0.5</v>
      </c>
      <c r="H15" s="37">
        <v>2</v>
      </c>
      <c r="I15" s="38" t="s">
        <v>77</v>
      </c>
      <c r="J15" s="43">
        <v>0.5</v>
      </c>
      <c r="K15" s="37">
        <v>2</v>
      </c>
      <c r="L15" s="20" t="s">
        <v>77</v>
      </c>
      <c r="M15" s="43"/>
      <c r="N15" s="37"/>
      <c r="O15" s="38"/>
      <c r="P15" s="43"/>
      <c r="Q15" s="37"/>
      <c r="R15" s="20"/>
      <c r="S15" s="43"/>
      <c r="T15" s="37"/>
      <c r="U15" s="38"/>
      <c r="V15" s="43"/>
      <c r="W15" s="37"/>
      <c r="X15" s="20"/>
      <c r="Y15" s="135">
        <f t="shared" si="2"/>
        <v>15</v>
      </c>
      <c r="Z15" s="13">
        <f t="shared" si="3"/>
        <v>4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108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4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108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4"/>
        <v>180</v>
      </c>
      <c r="Z18" s="13">
        <f t="shared" ref="Z18:Z24" si="5">SUM(H18,K18,N18,Q18,T18,W18)</f>
        <v>12</v>
      </c>
    </row>
    <row r="19" spans="1:26" ht="13.5" customHeight="1" x14ac:dyDescent="0.2">
      <c r="A19" s="39" t="s">
        <v>79</v>
      </c>
      <c r="B19" s="108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4"/>
        <v>0</v>
      </c>
      <c r="Z19" s="13">
        <f t="shared" si="5"/>
        <v>1</v>
      </c>
    </row>
    <row r="20" spans="1:26" ht="13.5" customHeight="1" x14ac:dyDescent="0.2">
      <c r="A20" s="39" t="s">
        <v>19</v>
      </c>
      <c r="B20" s="108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4"/>
        <v>15</v>
      </c>
      <c r="Z20" s="13">
        <f t="shared" si="5"/>
        <v>2</v>
      </c>
    </row>
    <row r="21" spans="1:26" ht="13.5" customHeight="1" x14ac:dyDescent="0.2">
      <c r="A21" s="39" t="s">
        <v>26</v>
      </c>
      <c r="B21" s="108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4"/>
        <v>30</v>
      </c>
      <c r="Z21" s="13">
        <f t="shared" si="5"/>
        <v>4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4"/>
        <v>15</v>
      </c>
      <c r="Z22" s="13">
        <f t="shared" si="5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4"/>
        <v>30</v>
      </c>
      <c r="Z23" s="13">
        <f t="shared" si="5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4"/>
        <v>15</v>
      </c>
      <c r="Z24" s="13">
        <f t="shared" si="5"/>
        <v>1</v>
      </c>
    </row>
    <row r="25" spans="1:26" ht="13.5" customHeight="1" thickTop="1" thickBot="1" x14ac:dyDescent="0.25">
      <c r="A25" s="164" t="s">
        <v>22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26" ht="13.5" customHeight="1" thickBot="1" x14ac:dyDescent="0.25">
      <c r="A26" s="86" t="s">
        <v>332</v>
      </c>
      <c r="B26" s="109" t="s">
        <v>677</v>
      </c>
      <c r="C26" s="88"/>
      <c r="D26" s="88"/>
      <c r="E26" s="88"/>
      <c r="F26" s="89"/>
      <c r="G26" s="90"/>
      <c r="H26" s="91">
        <v>2</v>
      </c>
      <c r="I26" s="92"/>
      <c r="J26" s="90"/>
      <c r="K26" s="91">
        <v>2</v>
      </c>
      <c r="L26" s="93"/>
      <c r="M26" s="90"/>
      <c r="N26" s="91">
        <v>2</v>
      </c>
      <c r="O26" s="92"/>
      <c r="P26" s="90"/>
      <c r="Q26" s="91">
        <v>4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14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18.5</v>
      </c>
      <c r="H28" s="14">
        <f t="shared" ref="H28:W28" si="6">SUM(H8:H27)</f>
        <v>30</v>
      </c>
      <c r="I28" s="15"/>
      <c r="J28" s="119">
        <f t="shared" si="6"/>
        <v>17.5</v>
      </c>
      <c r="K28" s="14">
        <f t="shared" si="6"/>
        <v>29</v>
      </c>
      <c r="L28" s="15"/>
      <c r="M28" s="119">
        <f t="shared" si="6"/>
        <v>18</v>
      </c>
      <c r="N28" s="14">
        <f t="shared" si="6"/>
        <v>31</v>
      </c>
      <c r="O28" s="15"/>
      <c r="P28" s="119">
        <f t="shared" si="6"/>
        <v>16</v>
      </c>
      <c r="Q28" s="14">
        <f t="shared" si="6"/>
        <v>30</v>
      </c>
      <c r="R28" s="15"/>
      <c r="S28" s="119">
        <f t="shared" si="6"/>
        <v>16</v>
      </c>
      <c r="T28" s="14">
        <f t="shared" si="6"/>
        <v>30</v>
      </c>
      <c r="U28" s="15"/>
      <c r="V28" s="119">
        <f t="shared" si="6"/>
        <v>16</v>
      </c>
      <c r="W28" s="14">
        <f t="shared" si="6"/>
        <v>30</v>
      </c>
      <c r="X28" s="15"/>
      <c r="Y28" s="133">
        <f>SUM(Y8:Y27)</f>
        <v>1530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658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667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x14ac:dyDescent="0.2">
      <c r="D47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118</v>
      </c>
      <c r="B8" s="45" t="s">
        <v>434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79" t="s">
        <v>83</v>
      </c>
      <c r="B9" s="108" t="s">
        <v>656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113</v>
      </c>
      <c r="B10" s="108" t="s">
        <v>427</v>
      </c>
      <c r="C10" s="41" t="s">
        <v>368</v>
      </c>
      <c r="D10" s="41" t="s">
        <v>319</v>
      </c>
      <c r="E10" s="41" t="s">
        <v>77</v>
      </c>
      <c r="F10" s="42">
        <v>60</v>
      </c>
      <c r="G10" s="43"/>
      <c r="H10" s="37"/>
      <c r="I10" s="38"/>
      <c r="J10" s="43"/>
      <c r="K10" s="37"/>
      <c r="L10" s="20"/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/>
      <c r="W10" s="37"/>
      <c r="X10" s="20"/>
      <c r="Y10" s="135">
        <f t="shared" si="0"/>
        <v>45</v>
      </c>
      <c r="Z10" s="13">
        <f t="shared" si="1"/>
        <v>9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0"/>
        <v>540</v>
      </c>
      <c r="Z11" s="13">
        <f t="shared" si="1"/>
        <v>18</v>
      </c>
    </row>
    <row r="12" spans="1:26" ht="13.5" customHeight="1" x14ac:dyDescent="0.2">
      <c r="A12" s="39" t="s">
        <v>115</v>
      </c>
      <c r="B12" s="108" t="s">
        <v>429</v>
      </c>
      <c r="C12" s="41" t="s">
        <v>368</v>
      </c>
      <c r="D12" s="41" t="s">
        <v>319</v>
      </c>
      <c r="E12" s="41" t="s">
        <v>77</v>
      </c>
      <c r="F12" s="42">
        <v>45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 t="shared" si="0"/>
        <v>90</v>
      </c>
      <c r="Z12" s="13">
        <f t="shared" si="1"/>
        <v>12</v>
      </c>
    </row>
    <row r="13" spans="1:26" ht="13.5" customHeight="1" x14ac:dyDescent="0.2">
      <c r="A13" s="39" t="s">
        <v>117</v>
      </c>
      <c r="B13" s="108" t="s">
        <v>430</v>
      </c>
      <c r="C13" s="41" t="s">
        <v>368</v>
      </c>
      <c r="D13" s="41" t="s">
        <v>319</v>
      </c>
      <c r="E13" s="41" t="s">
        <v>212</v>
      </c>
      <c r="F13" s="42">
        <v>45</v>
      </c>
      <c r="G13" s="43"/>
      <c r="H13" s="37"/>
      <c r="I13" s="38"/>
      <c r="J13" s="43"/>
      <c r="K13" s="37"/>
      <c r="L13" s="20"/>
      <c r="M13" s="43">
        <v>1</v>
      </c>
      <c r="N13" s="37">
        <v>2</v>
      </c>
      <c r="O13" s="38" t="s">
        <v>77</v>
      </c>
      <c r="P13" s="43">
        <v>1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30</v>
      </c>
      <c r="Z13" s="13">
        <f>SUM(H13,K13,N13,Q13,T13,W13)</f>
        <v>4</v>
      </c>
    </row>
    <row r="14" spans="1:26" ht="13.5" customHeight="1" x14ac:dyDescent="0.2">
      <c r="A14" s="66" t="s">
        <v>116</v>
      </c>
      <c r="B14" s="67" t="s">
        <v>431</v>
      </c>
      <c r="C14" s="68"/>
      <c r="D14" s="68" t="s">
        <v>319</v>
      </c>
      <c r="E14" s="68" t="s">
        <v>212</v>
      </c>
      <c r="F14" s="69">
        <v>45</v>
      </c>
      <c r="G14" s="63"/>
      <c r="H14" s="64"/>
      <c r="I14" s="65"/>
      <c r="J14" s="63"/>
      <c r="K14" s="64"/>
      <c r="L14" s="35"/>
      <c r="M14" s="63">
        <v>1</v>
      </c>
      <c r="N14" s="64">
        <v>2</v>
      </c>
      <c r="O14" s="65" t="s">
        <v>77</v>
      </c>
      <c r="P14" s="63"/>
      <c r="Q14" s="64"/>
      <c r="R14" s="35"/>
      <c r="S14" s="63"/>
      <c r="T14" s="64"/>
      <c r="U14" s="65"/>
      <c r="V14" s="63"/>
      <c r="W14" s="64"/>
      <c r="X14" s="35"/>
      <c r="Y14" s="136">
        <f>SUM(G14,J14,M14,P14,S14,V14)*15</f>
        <v>15</v>
      </c>
      <c r="Z14" s="36">
        <f>SUM(H14,K14,N14,Q14,T14,W14)</f>
        <v>2</v>
      </c>
    </row>
    <row r="15" spans="1:26" ht="13.5" customHeight="1" thickBot="1" x14ac:dyDescent="0.25">
      <c r="A15" s="66" t="s">
        <v>31</v>
      </c>
      <c r="B15" s="67" t="s">
        <v>413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 t="shared" si="0"/>
        <v>15</v>
      </c>
      <c r="Z15" s="36">
        <f t="shared" si="1"/>
        <v>4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108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2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108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2"/>
        <v>180</v>
      </c>
      <c r="Z18" s="13">
        <f t="shared" ref="Z18:Z24" si="3">SUM(H18,K18,N18,Q18,T18,W18)</f>
        <v>12</v>
      </c>
    </row>
    <row r="19" spans="1:26" ht="13.5" customHeight="1" x14ac:dyDescent="0.2">
      <c r="A19" s="39" t="s">
        <v>79</v>
      </c>
      <c r="B19" s="108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2"/>
        <v>0</v>
      </c>
      <c r="Z19" s="13">
        <f t="shared" si="3"/>
        <v>1</v>
      </c>
    </row>
    <row r="20" spans="1:26" ht="13.5" customHeight="1" x14ac:dyDescent="0.2">
      <c r="A20" s="39" t="s">
        <v>19</v>
      </c>
      <c r="B20" s="108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2"/>
        <v>15</v>
      </c>
      <c r="Z20" s="13">
        <f t="shared" si="3"/>
        <v>2</v>
      </c>
    </row>
    <row r="21" spans="1:26" ht="13.5" customHeight="1" x14ac:dyDescent="0.2">
      <c r="A21" s="39" t="s">
        <v>26</v>
      </c>
      <c r="B21" s="108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30</v>
      </c>
      <c r="Z21" s="13">
        <f t="shared" si="3"/>
        <v>4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26" ht="13.5" customHeight="1" thickBot="1" x14ac:dyDescent="0.25">
      <c r="A26" s="86" t="s">
        <v>332</v>
      </c>
      <c r="B26" s="109" t="s">
        <v>677</v>
      </c>
      <c r="C26" s="88"/>
      <c r="D26" s="88"/>
      <c r="E26" s="88"/>
      <c r="F26" s="89"/>
      <c r="G26" s="90"/>
      <c r="H26" s="91"/>
      <c r="I26" s="92"/>
      <c r="J26" s="90"/>
      <c r="K26" s="91">
        <v>2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14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18.5</v>
      </c>
      <c r="H28" s="14">
        <f t="shared" ref="H28:W28" si="4">SUM(H8:H27)</f>
        <v>28</v>
      </c>
      <c r="I28" s="15"/>
      <c r="J28" s="119">
        <f t="shared" si="4"/>
        <v>17.5</v>
      </c>
      <c r="K28" s="14">
        <f t="shared" si="4"/>
        <v>29</v>
      </c>
      <c r="L28" s="15"/>
      <c r="M28" s="119">
        <f t="shared" si="4"/>
        <v>18</v>
      </c>
      <c r="N28" s="14">
        <f t="shared" si="4"/>
        <v>33</v>
      </c>
      <c r="O28" s="15"/>
      <c r="P28" s="119">
        <f t="shared" si="4"/>
        <v>16</v>
      </c>
      <c r="Q28" s="14">
        <f t="shared" si="4"/>
        <v>30</v>
      </c>
      <c r="R28" s="15"/>
      <c r="S28" s="119">
        <f t="shared" si="4"/>
        <v>16</v>
      </c>
      <c r="T28" s="14">
        <f t="shared" si="4"/>
        <v>30</v>
      </c>
      <c r="U28" s="15"/>
      <c r="V28" s="119">
        <f t="shared" si="4"/>
        <v>16</v>
      </c>
      <c r="W28" s="14">
        <f t="shared" si="4"/>
        <v>30</v>
      </c>
      <c r="X28" s="15"/>
      <c r="Y28" s="133">
        <f>SUM(Y8:Y27)</f>
        <v>1530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658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667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x14ac:dyDescent="0.2">
      <c r="D47" s="125"/>
    </row>
    <row r="53" spans="4:4" x14ac:dyDescent="0.2">
      <c r="D53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125</v>
      </c>
      <c r="B8" s="45" t="s">
        <v>435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79" t="s">
        <v>83</v>
      </c>
      <c r="B9" s="108" t="s">
        <v>657</v>
      </c>
      <c r="C9" s="41" t="s">
        <v>368</v>
      </c>
      <c r="D9" s="41" t="s">
        <v>319</v>
      </c>
      <c r="E9" s="41" t="s">
        <v>77</v>
      </c>
      <c r="F9" s="42">
        <v>60</v>
      </c>
      <c r="G9" s="43"/>
      <c r="H9" s="37"/>
      <c r="I9" s="38"/>
      <c r="J9" s="43"/>
      <c r="K9" s="37"/>
      <c r="L9" s="20"/>
      <c r="M9" s="43">
        <v>1</v>
      </c>
      <c r="N9" s="37">
        <v>4</v>
      </c>
      <c r="O9" s="38" t="s">
        <v>77</v>
      </c>
      <c r="P9" s="43">
        <v>1</v>
      </c>
      <c r="Q9" s="37">
        <v>4</v>
      </c>
      <c r="R9" s="20" t="s">
        <v>78</v>
      </c>
      <c r="S9" s="43"/>
      <c r="T9" s="37"/>
      <c r="U9" s="38"/>
      <c r="V9" s="43"/>
      <c r="W9" s="37"/>
      <c r="X9" s="20"/>
      <c r="Y9" s="135">
        <f t="shared" si="0"/>
        <v>30</v>
      </c>
      <c r="Z9" s="13">
        <f t="shared" si="1"/>
        <v>8</v>
      </c>
    </row>
    <row r="10" spans="1:26" ht="13.5" customHeight="1" x14ac:dyDescent="0.2">
      <c r="A10" s="39" t="s">
        <v>114</v>
      </c>
      <c r="B10" s="108" t="s">
        <v>436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4</v>
      </c>
      <c r="I10" s="38" t="s">
        <v>77</v>
      </c>
      <c r="J10" s="43">
        <v>6</v>
      </c>
      <c r="K10" s="37">
        <v>4</v>
      </c>
      <c r="L10" s="20" t="s">
        <v>77</v>
      </c>
      <c r="M10" s="43">
        <v>6</v>
      </c>
      <c r="N10" s="37">
        <v>4</v>
      </c>
      <c r="O10" s="38" t="s">
        <v>77</v>
      </c>
      <c r="P10" s="43">
        <v>6</v>
      </c>
      <c r="Q10" s="37">
        <v>4</v>
      </c>
      <c r="R10" s="20" t="s">
        <v>77</v>
      </c>
      <c r="S10" s="43">
        <v>6</v>
      </c>
      <c r="T10" s="37">
        <v>4</v>
      </c>
      <c r="U10" s="38" t="s">
        <v>77</v>
      </c>
      <c r="V10" s="43">
        <v>6</v>
      </c>
      <c r="W10" s="37">
        <v>4</v>
      </c>
      <c r="X10" s="20" t="s">
        <v>77</v>
      </c>
      <c r="Y10" s="135">
        <f t="shared" si="0"/>
        <v>540</v>
      </c>
      <c r="Z10" s="13">
        <f t="shared" si="1"/>
        <v>24</v>
      </c>
    </row>
    <row r="11" spans="1:26" ht="13.5" customHeight="1" x14ac:dyDescent="0.2">
      <c r="A11" s="39" t="s">
        <v>115</v>
      </c>
      <c r="B11" s="108" t="s">
        <v>437</v>
      </c>
      <c r="C11" s="41" t="s">
        <v>368</v>
      </c>
      <c r="D11" s="41" t="s">
        <v>319</v>
      </c>
      <c r="E11" s="41" t="s">
        <v>77</v>
      </c>
      <c r="F11" s="42">
        <v>45</v>
      </c>
      <c r="G11" s="43">
        <v>1</v>
      </c>
      <c r="H11" s="37">
        <v>4</v>
      </c>
      <c r="I11" s="38" t="s">
        <v>77</v>
      </c>
      <c r="J11" s="43">
        <v>1</v>
      </c>
      <c r="K11" s="37">
        <v>4</v>
      </c>
      <c r="L11" s="20" t="s">
        <v>77</v>
      </c>
      <c r="M11" s="43">
        <v>1</v>
      </c>
      <c r="N11" s="37">
        <v>4</v>
      </c>
      <c r="O11" s="38" t="s">
        <v>77</v>
      </c>
      <c r="P11" s="43">
        <v>1</v>
      </c>
      <c r="Q11" s="37">
        <v>4</v>
      </c>
      <c r="R11" s="20" t="s">
        <v>77</v>
      </c>
      <c r="S11" s="43">
        <v>1</v>
      </c>
      <c r="T11" s="37">
        <v>4</v>
      </c>
      <c r="U11" s="38" t="s">
        <v>77</v>
      </c>
      <c r="V11" s="43">
        <v>1</v>
      </c>
      <c r="W11" s="37">
        <v>4</v>
      </c>
      <c r="X11" s="20" t="s">
        <v>77</v>
      </c>
      <c r="Y11" s="135">
        <f t="shared" si="0"/>
        <v>90</v>
      </c>
      <c r="Z11" s="13">
        <f t="shared" si="1"/>
        <v>24</v>
      </c>
    </row>
    <row r="12" spans="1:26" ht="13.5" customHeight="1" x14ac:dyDescent="0.2">
      <c r="A12" s="66" t="s">
        <v>117</v>
      </c>
      <c r="B12" s="67" t="s">
        <v>430</v>
      </c>
      <c r="C12" s="68" t="s">
        <v>368</v>
      </c>
      <c r="D12" s="68" t="s">
        <v>319</v>
      </c>
      <c r="E12" s="68" t="s">
        <v>212</v>
      </c>
      <c r="F12" s="69">
        <v>45</v>
      </c>
      <c r="G12" s="63"/>
      <c r="H12" s="64"/>
      <c r="I12" s="65"/>
      <c r="J12" s="63"/>
      <c r="K12" s="64"/>
      <c r="L12" s="35"/>
      <c r="M12" s="63">
        <v>1</v>
      </c>
      <c r="N12" s="64">
        <v>2</v>
      </c>
      <c r="O12" s="65" t="s">
        <v>77</v>
      </c>
      <c r="P12" s="63">
        <v>1</v>
      </c>
      <c r="Q12" s="64">
        <v>2</v>
      </c>
      <c r="R12" s="35" t="s">
        <v>77</v>
      </c>
      <c r="S12" s="63"/>
      <c r="T12" s="64"/>
      <c r="U12" s="65"/>
      <c r="V12" s="63"/>
      <c r="W12" s="64"/>
      <c r="X12" s="35"/>
      <c r="Y12" s="136">
        <f>SUM(G12,J12,M12,P12,S12,V12)*15</f>
        <v>30</v>
      </c>
      <c r="Z12" s="36">
        <f>SUM(H12,K12,N12,Q12,T12,W12)</f>
        <v>4</v>
      </c>
    </row>
    <row r="13" spans="1:26" ht="13.5" customHeight="1" x14ac:dyDescent="0.2">
      <c r="A13" s="39" t="s">
        <v>116</v>
      </c>
      <c r="B13" s="108" t="s">
        <v>431</v>
      </c>
      <c r="C13" s="41"/>
      <c r="D13" s="41" t="s">
        <v>319</v>
      </c>
      <c r="E13" s="41" t="s">
        <v>212</v>
      </c>
      <c r="F13" s="42">
        <v>45</v>
      </c>
      <c r="G13" s="43"/>
      <c r="H13" s="37"/>
      <c r="I13" s="38"/>
      <c r="J13" s="43"/>
      <c r="K13" s="37"/>
      <c r="L13" s="20"/>
      <c r="M13" s="43">
        <v>1</v>
      </c>
      <c r="N13" s="37">
        <v>2</v>
      </c>
      <c r="O13" s="38" t="s">
        <v>77</v>
      </c>
      <c r="P13" s="43"/>
      <c r="Q13" s="37"/>
      <c r="R13" s="20"/>
      <c r="S13" s="43"/>
      <c r="T13" s="37"/>
      <c r="U13" s="38"/>
      <c r="V13" s="43"/>
      <c r="W13" s="37"/>
      <c r="X13" s="20"/>
      <c r="Y13" s="135">
        <f>SUM(G13,J13,M13,P13,S13,V13)*15</f>
        <v>15</v>
      </c>
      <c r="Z13" s="13">
        <f>SUM(H13,K13,N13,Q13,T13,W13)</f>
        <v>2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16</v>
      </c>
      <c r="B15" s="56" t="s">
        <v>387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2</v>
      </c>
      <c r="H15" s="60">
        <v>2</v>
      </c>
      <c r="I15" s="19" t="s">
        <v>77</v>
      </c>
      <c r="J15" s="59">
        <v>2</v>
      </c>
      <c r="K15" s="60">
        <v>2</v>
      </c>
      <c r="L15" s="19" t="s">
        <v>78</v>
      </c>
      <c r="M15" s="59">
        <v>1</v>
      </c>
      <c r="N15" s="60">
        <v>1</v>
      </c>
      <c r="O15" s="19" t="s">
        <v>77</v>
      </c>
      <c r="P15" s="59">
        <v>1</v>
      </c>
      <c r="Q15" s="60">
        <v>1</v>
      </c>
      <c r="R15" s="19" t="s">
        <v>78</v>
      </c>
      <c r="S15" s="59">
        <v>1</v>
      </c>
      <c r="T15" s="60">
        <v>1</v>
      </c>
      <c r="U15" s="19" t="s">
        <v>77</v>
      </c>
      <c r="V15" s="59">
        <v>1</v>
      </c>
      <c r="W15" s="60">
        <v>1</v>
      </c>
      <c r="X15" s="19" t="s">
        <v>78</v>
      </c>
      <c r="Y15" s="137">
        <f>SUM(G15,J15,M15,P15,S15,V15)*15</f>
        <v>120</v>
      </c>
      <c r="Z15" s="12">
        <f>SUM(H15,K15,N15,Q15,T15,W15)</f>
        <v>8</v>
      </c>
    </row>
    <row r="16" spans="1:26" ht="13.5" customHeight="1" x14ac:dyDescent="0.2">
      <c r="A16" s="39" t="s">
        <v>17</v>
      </c>
      <c r="B16" s="108" t="s">
        <v>388</v>
      </c>
      <c r="C16" s="41" t="s">
        <v>368</v>
      </c>
      <c r="D16" s="41" t="s">
        <v>319</v>
      </c>
      <c r="E16" s="41" t="s">
        <v>212</v>
      </c>
      <c r="F16" s="42">
        <v>45</v>
      </c>
      <c r="G16" s="43">
        <v>2</v>
      </c>
      <c r="H16" s="37">
        <v>2</v>
      </c>
      <c r="I16" s="20" t="s">
        <v>77</v>
      </c>
      <c r="J16" s="43">
        <v>2</v>
      </c>
      <c r="K16" s="37">
        <v>2</v>
      </c>
      <c r="L16" s="20" t="s">
        <v>78</v>
      </c>
      <c r="M16" s="43">
        <v>1</v>
      </c>
      <c r="N16" s="37">
        <v>1</v>
      </c>
      <c r="O16" s="20" t="s">
        <v>77</v>
      </c>
      <c r="P16" s="43">
        <v>1</v>
      </c>
      <c r="Q16" s="37">
        <v>1</v>
      </c>
      <c r="R16" s="20" t="s">
        <v>78</v>
      </c>
      <c r="S16" s="43">
        <v>1</v>
      </c>
      <c r="T16" s="37">
        <v>1</v>
      </c>
      <c r="U16" s="20" t="s">
        <v>77</v>
      </c>
      <c r="V16" s="43">
        <v>1</v>
      </c>
      <c r="W16" s="37">
        <v>1</v>
      </c>
      <c r="X16" s="20" t="s">
        <v>78</v>
      </c>
      <c r="Y16" s="138">
        <f t="shared" ref="Y16:Y23" si="2">SUM(G16,J16,M16,P16,S16,V16)*15</f>
        <v>120</v>
      </c>
      <c r="Z16" s="13">
        <f>SUM(H16,K16,N16,Q16,T16,W16)</f>
        <v>8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3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26</v>
      </c>
      <c r="B20" s="108" t="s">
        <v>392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1</v>
      </c>
      <c r="H20" s="37">
        <v>2</v>
      </c>
      <c r="I20" s="20" t="s">
        <v>77</v>
      </c>
      <c r="J20" s="43">
        <v>1</v>
      </c>
      <c r="K20" s="37">
        <v>2</v>
      </c>
      <c r="L20" s="20" t="s">
        <v>77</v>
      </c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30</v>
      </c>
      <c r="Z20" s="13">
        <f t="shared" si="3"/>
        <v>4</v>
      </c>
    </row>
    <row r="21" spans="1:26" ht="13.5" customHeight="1" x14ac:dyDescent="0.2">
      <c r="A21" s="39" t="s">
        <v>28</v>
      </c>
      <c r="B21" s="108" t="s">
        <v>393</v>
      </c>
      <c r="C21" s="41"/>
      <c r="D21" s="41" t="s">
        <v>319</v>
      </c>
      <c r="E21" s="41" t="s">
        <v>81</v>
      </c>
      <c r="F21" s="42">
        <v>45</v>
      </c>
      <c r="G21" s="43">
        <v>1</v>
      </c>
      <c r="H21" s="37">
        <v>1</v>
      </c>
      <c r="I21" s="20" t="s">
        <v>77</v>
      </c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15</v>
      </c>
      <c r="Z21" s="13">
        <f t="shared" si="3"/>
        <v>1</v>
      </c>
    </row>
    <row r="22" spans="1:26" ht="13.5" customHeight="1" x14ac:dyDescent="0.2">
      <c r="A22" s="39" t="s">
        <v>29</v>
      </c>
      <c r="B22" s="108" t="s">
        <v>394</v>
      </c>
      <c r="C22" s="41" t="s">
        <v>368</v>
      </c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>
        <v>1</v>
      </c>
      <c r="T22" s="37">
        <v>1</v>
      </c>
      <c r="U22" s="20" t="s">
        <v>77</v>
      </c>
      <c r="V22" s="43">
        <v>1</v>
      </c>
      <c r="W22" s="37">
        <v>1</v>
      </c>
      <c r="X22" s="20" t="s">
        <v>77</v>
      </c>
      <c r="Y22" s="138">
        <f t="shared" si="2"/>
        <v>30</v>
      </c>
      <c r="Z22" s="13">
        <f t="shared" si="3"/>
        <v>2</v>
      </c>
    </row>
    <row r="23" spans="1:26" ht="13.5" customHeight="1" thickBot="1" x14ac:dyDescent="0.25">
      <c r="A23" s="39" t="s">
        <v>27</v>
      </c>
      <c r="B23" s="108" t="s">
        <v>395</v>
      </c>
      <c r="C23" s="41"/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>
        <v>1</v>
      </c>
      <c r="N23" s="37">
        <v>1</v>
      </c>
      <c r="O23" s="20" t="s">
        <v>77</v>
      </c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15</v>
      </c>
      <c r="Z23" s="13">
        <f t="shared" si="3"/>
        <v>1</v>
      </c>
    </row>
    <row r="24" spans="1:26" ht="13.5" customHeight="1" thickTop="1" thickBot="1" x14ac:dyDescent="0.25">
      <c r="A24" s="164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86" t="s">
        <v>332</v>
      </c>
      <c r="B25" s="109" t="s">
        <v>677</v>
      </c>
      <c r="C25" s="88"/>
      <c r="D25" s="88"/>
      <c r="E25" s="88"/>
      <c r="F25" s="89"/>
      <c r="G25" s="90"/>
      <c r="H25" s="91">
        <v>2</v>
      </c>
      <c r="I25" s="92"/>
      <c r="J25" s="90"/>
      <c r="K25" s="91">
        <v>2</v>
      </c>
      <c r="L25" s="93"/>
      <c r="M25" s="90"/>
      <c r="N25" s="91">
        <v>2</v>
      </c>
      <c r="O25" s="92"/>
      <c r="P25" s="90"/>
      <c r="Q25" s="91">
        <v>2</v>
      </c>
      <c r="R25" s="93"/>
      <c r="S25" s="90"/>
      <c r="T25" s="91">
        <v>4</v>
      </c>
      <c r="U25" s="92"/>
      <c r="V25" s="90"/>
      <c r="W25" s="91">
        <v>3</v>
      </c>
      <c r="X25" s="93"/>
      <c r="Y25" s="139"/>
      <c r="Z25" s="94">
        <f>SUM(H25,K25,N25,Q25,T25,W25)</f>
        <v>15</v>
      </c>
    </row>
    <row r="26" spans="1:26" ht="13.5" customHeight="1" thickTop="1" thickBot="1" x14ac:dyDescent="0.25">
      <c r="A26" s="101" t="s">
        <v>154</v>
      </c>
      <c r="B26" s="83" t="s">
        <v>405</v>
      </c>
      <c r="C26" s="84"/>
      <c r="D26" s="84"/>
      <c r="E26" s="84" t="s">
        <v>213</v>
      </c>
      <c r="F26" s="85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>
        <v>0</v>
      </c>
      <c r="T26" s="22">
        <v>3</v>
      </c>
      <c r="U26" s="23" t="s">
        <v>77</v>
      </c>
      <c r="V26" s="21">
        <v>0</v>
      </c>
      <c r="W26" s="22">
        <v>3</v>
      </c>
      <c r="X26" s="23" t="s">
        <v>77</v>
      </c>
      <c r="Y26" s="140">
        <f>SUM(G26,J26,M26,P26,S26,V26)*15</f>
        <v>0</v>
      </c>
      <c r="Z26" s="24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19">
        <f>SUM(G8:G26)</f>
        <v>17.5</v>
      </c>
      <c r="H27" s="14">
        <f t="shared" ref="H27:W27" si="4">SUM(H8:H26)</f>
        <v>30</v>
      </c>
      <c r="I27" s="15"/>
      <c r="J27" s="119">
        <f t="shared" si="4"/>
        <v>16.5</v>
      </c>
      <c r="K27" s="14">
        <f t="shared" si="4"/>
        <v>29</v>
      </c>
      <c r="L27" s="15"/>
      <c r="M27" s="119">
        <f t="shared" si="4"/>
        <v>17</v>
      </c>
      <c r="N27" s="14">
        <f t="shared" si="4"/>
        <v>32</v>
      </c>
      <c r="O27" s="15"/>
      <c r="P27" s="119">
        <f t="shared" si="4"/>
        <v>15</v>
      </c>
      <c r="Q27" s="14">
        <f t="shared" si="4"/>
        <v>29</v>
      </c>
      <c r="R27" s="15"/>
      <c r="S27" s="119">
        <f t="shared" si="4"/>
        <v>14</v>
      </c>
      <c r="T27" s="14">
        <f t="shared" si="4"/>
        <v>29</v>
      </c>
      <c r="U27" s="15"/>
      <c r="V27" s="119">
        <f t="shared" si="4"/>
        <v>15</v>
      </c>
      <c r="W27" s="14">
        <f t="shared" si="4"/>
        <v>31</v>
      </c>
      <c r="X27" s="15"/>
      <c r="Y27" s="133">
        <f>SUM(Y8:Y26)</f>
        <v>1425</v>
      </c>
      <c r="Z27" s="16">
        <f>SUM(Z8:Z26)</f>
        <v>180</v>
      </c>
    </row>
    <row r="28" spans="1:26" ht="13.5" customHeight="1" thickTop="1" x14ac:dyDescent="0.2"/>
    <row r="29" spans="1:26" ht="12" customHeight="1" x14ac:dyDescent="0.2">
      <c r="A29" s="3" t="s">
        <v>210</v>
      </c>
      <c r="U29" s="104"/>
    </row>
    <row r="30" spans="1:26" ht="12" customHeight="1" x14ac:dyDescent="0.2">
      <c r="A30" s="3" t="s">
        <v>214</v>
      </c>
      <c r="U30" s="104"/>
    </row>
    <row r="31" spans="1:26" ht="12" customHeight="1" x14ac:dyDescent="0.2">
      <c r="U31" s="103"/>
    </row>
    <row r="32" spans="1:26" ht="12" customHeight="1" x14ac:dyDescent="0.2">
      <c r="A32" s="124" t="s">
        <v>334</v>
      </c>
      <c r="U32" s="103"/>
    </row>
    <row r="33" spans="1:21" ht="12" customHeight="1" x14ac:dyDescent="0.2">
      <c r="A33" s="125" t="s">
        <v>329</v>
      </c>
      <c r="D33" s="3" t="s">
        <v>335</v>
      </c>
      <c r="E33" s="125"/>
      <c r="G33" s="3" t="s">
        <v>211</v>
      </c>
      <c r="H33" s="125"/>
      <c r="K33" s="125"/>
      <c r="L33" s="125"/>
      <c r="M33" s="125" t="s">
        <v>310</v>
      </c>
      <c r="N33" s="125"/>
      <c r="P33" s="125"/>
      <c r="R33" s="104"/>
      <c r="T33" s="103"/>
      <c r="U33" s="103"/>
    </row>
    <row r="34" spans="1:21" ht="12" customHeight="1" x14ac:dyDescent="0.2">
      <c r="A34" s="125" t="s">
        <v>337</v>
      </c>
      <c r="D34" s="3" t="s">
        <v>313</v>
      </c>
      <c r="E34" s="125"/>
      <c r="G34" s="3" t="s">
        <v>216</v>
      </c>
      <c r="H34" s="125"/>
      <c r="K34" s="125"/>
      <c r="L34" s="125"/>
      <c r="M34" s="125" t="s">
        <v>311</v>
      </c>
      <c r="N34" s="125"/>
      <c r="P34" s="125"/>
      <c r="R34" s="104"/>
      <c r="T34" s="103"/>
      <c r="U34" s="103"/>
    </row>
    <row r="35" spans="1:21" ht="12" customHeight="1" x14ac:dyDescent="0.2">
      <c r="A35" s="3" t="s">
        <v>340</v>
      </c>
      <c r="D35" s="3" t="s">
        <v>320</v>
      </c>
      <c r="G35" s="3" t="s">
        <v>217</v>
      </c>
      <c r="M35" s="3" t="s">
        <v>312</v>
      </c>
      <c r="R35" s="103"/>
      <c r="T35" s="103"/>
      <c r="U35" s="103"/>
    </row>
    <row r="36" spans="1:21" ht="12" customHeight="1" x14ac:dyDescent="0.2">
      <c r="A36" s="3" t="s">
        <v>341</v>
      </c>
      <c r="G36" s="3" t="s">
        <v>218</v>
      </c>
      <c r="R36" s="103"/>
      <c r="T36" s="103"/>
      <c r="U36" s="103"/>
    </row>
    <row r="37" spans="1:21" ht="12" customHeight="1" x14ac:dyDescent="0.2">
      <c r="A37" s="3" t="s">
        <v>330</v>
      </c>
      <c r="G37" s="3" t="s">
        <v>219</v>
      </c>
      <c r="R37" s="103"/>
      <c r="T37" s="103"/>
      <c r="U37" s="103"/>
    </row>
    <row r="38" spans="1:21" ht="12" customHeight="1" x14ac:dyDescent="0.2">
      <c r="A38" s="105" t="s">
        <v>658</v>
      </c>
      <c r="R38" s="103"/>
      <c r="T38" s="103"/>
      <c r="U38" s="103"/>
    </row>
    <row r="39" spans="1:21" ht="12" customHeight="1" x14ac:dyDescent="0.2">
      <c r="T39" s="103"/>
      <c r="U39" s="103"/>
    </row>
    <row r="40" spans="1:21" ht="12" customHeight="1" x14ac:dyDescent="0.2">
      <c r="A40" s="124" t="s">
        <v>336</v>
      </c>
      <c r="S40" s="103"/>
      <c r="T40" s="103"/>
    </row>
    <row r="41" spans="1:21" ht="12" customHeight="1" x14ac:dyDescent="0.2">
      <c r="A41" s="3" t="s">
        <v>667</v>
      </c>
    </row>
    <row r="42" spans="1:21" ht="12" customHeight="1" x14ac:dyDescent="0.2">
      <c r="A42" s="3" t="s">
        <v>349</v>
      </c>
    </row>
    <row r="43" spans="1:21" ht="12" customHeight="1" x14ac:dyDescent="0.2">
      <c r="A43" s="3" t="s">
        <v>328</v>
      </c>
    </row>
    <row r="44" spans="1:21" ht="12" customHeight="1" x14ac:dyDescent="0.2">
      <c r="A44" s="3" t="s">
        <v>326</v>
      </c>
    </row>
    <row r="45" spans="1:21" ht="12" customHeight="1" x14ac:dyDescent="0.2">
      <c r="A45" s="3" t="s">
        <v>327</v>
      </c>
    </row>
    <row r="46" spans="1:21" x14ac:dyDescent="0.2">
      <c r="D4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222</v>
      </c>
      <c r="B8" s="45" t="s">
        <v>438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79" t="s">
        <v>238</v>
      </c>
      <c r="B9" s="108" t="s">
        <v>439</v>
      </c>
      <c r="C9" s="41" t="s">
        <v>368</v>
      </c>
      <c r="D9" s="41" t="s">
        <v>319</v>
      </c>
      <c r="E9" s="41" t="s">
        <v>77</v>
      </c>
      <c r="F9" s="42">
        <v>45</v>
      </c>
      <c r="G9" s="43"/>
      <c r="H9" s="37"/>
      <c r="I9" s="38"/>
      <c r="J9" s="43"/>
      <c r="K9" s="37"/>
      <c r="L9" s="20"/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/>
      <c r="W9" s="37"/>
      <c r="X9" s="20"/>
      <c r="Y9" s="135">
        <f t="shared" si="0"/>
        <v>90</v>
      </c>
      <c r="Z9" s="13">
        <f t="shared" si="1"/>
        <v>6</v>
      </c>
    </row>
    <row r="10" spans="1:26" ht="13.5" customHeight="1" x14ac:dyDescent="0.2">
      <c r="A10" s="39" t="s">
        <v>83</v>
      </c>
      <c r="B10" s="108" t="s">
        <v>656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1</v>
      </c>
      <c r="H10" s="37">
        <v>3</v>
      </c>
      <c r="I10" s="38" t="s">
        <v>77</v>
      </c>
      <c r="J10" s="43">
        <v>1</v>
      </c>
      <c r="K10" s="37">
        <v>3</v>
      </c>
      <c r="L10" s="20" t="s">
        <v>78</v>
      </c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77</v>
      </c>
      <c r="Y10" s="135">
        <f t="shared" si="0"/>
        <v>90</v>
      </c>
      <c r="Z10" s="13">
        <f t="shared" si="1"/>
        <v>18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0"/>
        <v>540</v>
      </c>
      <c r="Z11" s="13">
        <f t="shared" si="1"/>
        <v>18</v>
      </c>
    </row>
    <row r="12" spans="1:26" ht="13.5" customHeight="1" x14ac:dyDescent="0.2">
      <c r="A12" s="39" t="s">
        <v>115</v>
      </c>
      <c r="B12" s="108" t="s">
        <v>440</v>
      </c>
      <c r="C12" s="41" t="s">
        <v>368</v>
      </c>
      <c r="D12" s="41" t="s">
        <v>319</v>
      </c>
      <c r="E12" s="41" t="s">
        <v>77</v>
      </c>
      <c r="F12" s="42">
        <v>45</v>
      </c>
      <c r="G12" s="43"/>
      <c r="H12" s="37"/>
      <c r="I12" s="38"/>
      <c r="J12" s="43"/>
      <c r="K12" s="37"/>
      <c r="L12" s="20"/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78</v>
      </c>
      <c r="V12" s="43"/>
      <c r="W12" s="37"/>
      <c r="X12" s="20"/>
      <c r="Y12" s="135">
        <f t="shared" si="0"/>
        <v>45</v>
      </c>
      <c r="Z12" s="13">
        <f t="shared" si="1"/>
        <v>6</v>
      </c>
    </row>
    <row r="13" spans="1:26" ht="13.5" customHeight="1" x14ac:dyDescent="0.2">
      <c r="A13" s="39" t="s">
        <v>223</v>
      </c>
      <c r="B13" s="108" t="s">
        <v>441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2</v>
      </c>
      <c r="I13" s="38" t="s">
        <v>77</v>
      </c>
      <c r="J13" s="43">
        <v>1</v>
      </c>
      <c r="K13" s="37">
        <v>2</v>
      </c>
      <c r="L13" s="20" t="s">
        <v>77</v>
      </c>
      <c r="M13" s="43">
        <v>1</v>
      </c>
      <c r="N13" s="37">
        <v>2</v>
      </c>
      <c r="O13" s="38" t="s">
        <v>77</v>
      </c>
      <c r="P13" s="43">
        <v>1</v>
      </c>
      <c r="Q13" s="37">
        <v>2</v>
      </c>
      <c r="R13" s="20" t="s">
        <v>77</v>
      </c>
      <c r="S13" s="43">
        <v>1</v>
      </c>
      <c r="T13" s="37">
        <v>2</v>
      </c>
      <c r="U13" s="38" t="s">
        <v>77</v>
      </c>
      <c r="V13" s="43">
        <v>1</v>
      </c>
      <c r="W13" s="37">
        <v>2</v>
      </c>
      <c r="X13" s="20" t="s">
        <v>77</v>
      </c>
      <c r="Y13" s="135">
        <f>SUM(G13,J13,M13,P13,S13,V13)*15</f>
        <v>90</v>
      </c>
      <c r="Z13" s="13">
        <f>SUM(H13,K13,N13,Q13,T13,W13)</f>
        <v>12</v>
      </c>
    </row>
    <row r="14" spans="1:26" ht="13.5" customHeight="1" x14ac:dyDescent="0.2">
      <c r="A14" s="66" t="s">
        <v>224</v>
      </c>
      <c r="B14" s="67" t="s">
        <v>442</v>
      </c>
      <c r="C14" s="68"/>
      <c r="D14" s="68" t="s">
        <v>319</v>
      </c>
      <c r="E14" s="68" t="s">
        <v>212</v>
      </c>
      <c r="F14" s="69">
        <v>45</v>
      </c>
      <c r="G14" s="63">
        <v>1</v>
      </c>
      <c r="H14" s="64">
        <v>2</v>
      </c>
      <c r="I14" s="65" t="s">
        <v>77</v>
      </c>
      <c r="J14" s="63"/>
      <c r="K14" s="64"/>
      <c r="L14" s="35"/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>SUM(G14,J14,M14,P14,S14,V14)*15</f>
        <v>15</v>
      </c>
      <c r="Z14" s="36">
        <f>SUM(H14,K14,N14,Q14,T14,W14)</f>
        <v>2</v>
      </c>
    </row>
    <row r="15" spans="1:26" ht="13.5" customHeight="1" thickBot="1" x14ac:dyDescent="0.25">
      <c r="A15" s="66" t="s">
        <v>31</v>
      </c>
      <c r="B15" s="67" t="s">
        <v>413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 t="shared" si="0"/>
        <v>15</v>
      </c>
      <c r="Z15" s="36">
        <f t="shared" si="1"/>
        <v>4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108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2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108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2"/>
        <v>180</v>
      </c>
      <c r="Z18" s="13">
        <f t="shared" ref="Z18:Z24" si="3">SUM(H18,K18,N18,Q18,T18,W18)</f>
        <v>12</v>
      </c>
    </row>
    <row r="19" spans="1:26" ht="13.5" customHeight="1" x14ac:dyDescent="0.2">
      <c r="A19" s="39" t="s">
        <v>79</v>
      </c>
      <c r="B19" s="108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2"/>
        <v>0</v>
      </c>
      <c r="Z19" s="13">
        <f t="shared" si="3"/>
        <v>1</v>
      </c>
    </row>
    <row r="20" spans="1:26" ht="13.5" customHeight="1" x14ac:dyDescent="0.2">
      <c r="A20" s="39" t="s">
        <v>19</v>
      </c>
      <c r="B20" s="108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2"/>
        <v>15</v>
      </c>
      <c r="Z20" s="13">
        <f t="shared" si="3"/>
        <v>2</v>
      </c>
    </row>
    <row r="21" spans="1:26" ht="13.5" customHeight="1" x14ac:dyDescent="0.2">
      <c r="A21" s="39" t="s">
        <v>26</v>
      </c>
      <c r="B21" s="108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30</v>
      </c>
      <c r="Z21" s="13">
        <f t="shared" si="3"/>
        <v>4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26" ht="13.5" customHeight="1" thickBot="1" x14ac:dyDescent="0.25">
      <c r="A26" s="86" t="s">
        <v>332</v>
      </c>
      <c r="B26" s="109" t="s">
        <v>677</v>
      </c>
      <c r="C26" s="88"/>
      <c r="D26" s="88"/>
      <c r="E26" s="88"/>
      <c r="F26" s="89"/>
      <c r="G26" s="90"/>
      <c r="H26" s="91"/>
      <c r="I26" s="92"/>
      <c r="J26" s="90"/>
      <c r="K26" s="91">
        <v>2</v>
      </c>
      <c r="L26" s="93"/>
      <c r="M26" s="90"/>
      <c r="N26" s="91">
        <v>4</v>
      </c>
      <c r="O26" s="92"/>
      <c r="P26" s="90"/>
      <c r="Q26" s="91">
        <v>5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19.5</v>
      </c>
      <c r="H28" s="14">
        <f t="shared" ref="H28:W28" si="4">SUM(H8:H27)</f>
        <v>30</v>
      </c>
      <c r="I28" s="15"/>
      <c r="J28" s="119">
        <f t="shared" si="4"/>
        <v>17.5</v>
      </c>
      <c r="K28" s="14">
        <f t="shared" si="4"/>
        <v>29</v>
      </c>
      <c r="L28" s="15"/>
      <c r="M28" s="119">
        <f t="shared" si="4"/>
        <v>18</v>
      </c>
      <c r="N28" s="14">
        <f t="shared" si="4"/>
        <v>30</v>
      </c>
      <c r="O28" s="15"/>
      <c r="P28" s="119">
        <f t="shared" si="4"/>
        <v>17</v>
      </c>
      <c r="Q28" s="14">
        <f t="shared" si="4"/>
        <v>30</v>
      </c>
      <c r="R28" s="15"/>
      <c r="S28" s="119">
        <f t="shared" si="4"/>
        <v>18</v>
      </c>
      <c r="T28" s="14">
        <f t="shared" si="4"/>
        <v>31</v>
      </c>
      <c r="U28" s="15"/>
      <c r="V28" s="119">
        <f t="shared" si="4"/>
        <v>16</v>
      </c>
      <c r="W28" s="14">
        <f t="shared" si="4"/>
        <v>30</v>
      </c>
      <c r="X28" s="15"/>
      <c r="Y28" s="133">
        <f>SUM(Y8:Y27)</f>
        <v>1590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658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667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x14ac:dyDescent="0.2">
      <c r="D47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226</v>
      </c>
      <c r="B8" s="45" t="s">
        <v>443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79" t="s">
        <v>238</v>
      </c>
      <c r="B9" s="108" t="s">
        <v>439</v>
      </c>
      <c r="C9" s="41" t="s">
        <v>368</v>
      </c>
      <c r="D9" s="41" t="s">
        <v>319</v>
      </c>
      <c r="E9" s="41" t="s">
        <v>77</v>
      </c>
      <c r="F9" s="42">
        <v>45</v>
      </c>
      <c r="G9" s="43"/>
      <c r="H9" s="37"/>
      <c r="I9" s="38"/>
      <c r="J9" s="43"/>
      <c r="K9" s="37"/>
      <c r="L9" s="20"/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/>
      <c r="W9" s="37"/>
      <c r="X9" s="20"/>
      <c r="Y9" s="135">
        <f t="shared" si="0"/>
        <v>90</v>
      </c>
      <c r="Z9" s="13">
        <f t="shared" si="1"/>
        <v>6</v>
      </c>
    </row>
    <row r="10" spans="1:26" ht="13.5" customHeight="1" x14ac:dyDescent="0.2">
      <c r="A10" s="39" t="s">
        <v>83</v>
      </c>
      <c r="B10" s="108" t="s">
        <v>656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1</v>
      </c>
      <c r="H10" s="37">
        <v>3</v>
      </c>
      <c r="I10" s="38" t="s">
        <v>77</v>
      </c>
      <c r="J10" s="43">
        <v>1</v>
      </c>
      <c r="K10" s="37">
        <v>3</v>
      </c>
      <c r="L10" s="20" t="s">
        <v>78</v>
      </c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77</v>
      </c>
      <c r="Y10" s="135">
        <f t="shared" si="0"/>
        <v>90</v>
      </c>
      <c r="Z10" s="13">
        <f t="shared" si="1"/>
        <v>18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0"/>
        <v>540</v>
      </c>
      <c r="Z11" s="13">
        <f t="shared" si="1"/>
        <v>18</v>
      </c>
    </row>
    <row r="12" spans="1:26" ht="13.5" customHeight="1" x14ac:dyDescent="0.2">
      <c r="A12" s="39" t="s">
        <v>115</v>
      </c>
      <c r="B12" s="108" t="s">
        <v>440</v>
      </c>
      <c r="C12" s="41" t="s">
        <v>368</v>
      </c>
      <c r="D12" s="41" t="s">
        <v>319</v>
      </c>
      <c r="E12" s="41" t="s">
        <v>77</v>
      </c>
      <c r="F12" s="42">
        <v>45</v>
      </c>
      <c r="G12" s="43"/>
      <c r="H12" s="37"/>
      <c r="I12" s="38"/>
      <c r="J12" s="43"/>
      <c r="K12" s="37"/>
      <c r="L12" s="20"/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78</v>
      </c>
      <c r="V12" s="43"/>
      <c r="W12" s="37"/>
      <c r="X12" s="20"/>
      <c r="Y12" s="135">
        <f t="shared" si="0"/>
        <v>45</v>
      </c>
      <c r="Z12" s="13">
        <f t="shared" si="1"/>
        <v>6</v>
      </c>
    </row>
    <row r="13" spans="1:26" ht="13.5" customHeight="1" x14ac:dyDescent="0.2">
      <c r="A13" s="39" t="s">
        <v>223</v>
      </c>
      <c r="B13" s="108" t="s">
        <v>441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2</v>
      </c>
      <c r="I13" s="38" t="s">
        <v>77</v>
      </c>
      <c r="J13" s="43">
        <v>1</v>
      </c>
      <c r="K13" s="37">
        <v>2</v>
      </c>
      <c r="L13" s="20" t="s">
        <v>77</v>
      </c>
      <c r="M13" s="43">
        <v>1</v>
      </c>
      <c r="N13" s="37">
        <v>2</v>
      </c>
      <c r="O13" s="38" t="s">
        <v>77</v>
      </c>
      <c r="P13" s="43">
        <v>1</v>
      </c>
      <c r="Q13" s="37">
        <v>2</v>
      </c>
      <c r="R13" s="20" t="s">
        <v>77</v>
      </c>
      <c r="S13" s="43">
        <v>1</v>
      </c>
      <c r="T13" s="37">
        <v>2</v>
      </c>
      <c r="U13" s="38" t="s">
        <v>77</v>
      </c>
      <c r="V13" s="43">
        <v>1</v>
      </c>
      <c r="W13" s="37">
        <v>2</v>
      </c>
      <c r="X13" s="20" t="s">
        <v>77</v>
      </c>
      <c r="Y13" s="135">
        <f>SUM(G13,J13,M13,P13,S13,V13)*15</f>
        <v>90</v>
      </c>
      <c r="Z13" s="13">
        <f>SUM(H13,K13,N13,Q13,T13,W13)</f>
        <v>12</v>
      </c>
    </row>
    <row r="14" spans="1:26" ht="13.5" customHeight="1" x14ac:dyDescent="0.2">
      <c r="A14" s="66" t="s">
        <v>224</v>
      </c>
      <c r="B14" s="67" t="s">
        <v>442</v>
      </c>
      <c r="C14" s="68"/>
      <c r="D14" s="68" t="s">
        <v>319</v>
      </c>
      <c r="E14" s="68" t="s">
        <v>212</v>
      </c>
      <c r="F14" s="69">
        <v>45</v>
      </c>
      <c r="G14" s="63">
        <v>1</v>
      </c>
      <c r="H14" s="64">
        <v>2</v>
      </c>
      <c r="I14" s="65" t="s">
        <v>77</v>
      </c>
      <c r="J14" s="63"/>
      <c r="K14" s="64"/>
      <c r="L14" s="35"/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>SUM(G14,J14,M14,P14,S14,V14)*15</f>
        <v>15</v>
      </c>
      <c r="Z14" s="36">
        <f>SUM(H14,K14,N14,Q14,T14,W14)</f>
        <v>2</v>
      </c>
    </row>
    <row r="15" spans="1:26" ht="13.5" customHeight="1" thickBot="1" x14ac:dyDescent="0.25">
      <c r="A15" s="66" t="s">
        <v>31</v>
      </c>
      <c r="B15" s="67" t="s">
        <v>413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 t="shared" si="0"/>
        <v>15</v>
      </c>
      <c r="Z15" s="36">
        <f t="shared" si="1"/>
        <v>4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108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2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108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2"/>
        <v>180</v>
      </c>
      <c r="Z18" s="13">
        <f t="shared" ref="Z18:Z24" si="3">SUM(H18,K18,N18,Q18,T18,W18)</f>
        <v>12</v>
      </c>
    </row>
    <row r="19" spans="1:26" ht="13.5" customHeight="1" x14ac:dyDescent="0.2">
      <c r="A19" s="39" t="s">
        <v>79</v>
      </c>
      <c r="B19" s="108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2"/>
        <v>0</v>
      </c>
      <c r="Z19" s="13">
        <f t="shared" si="3"/>
        <v>1</v>
      </c>
    </row>
    <row r="20" spans="1:26" ht="13.5" customHeight="1" x14ac:dyDescent="0.2">
      <c r="A20" s="39" t="s">
        <v>19</v>
      </c>
      <c r="B20" s="108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2"/>
        <v>15</v>
      </c>
      <c r="Z20" s="13">
        <f t="shared" si="3"/>
        <v>2</v>
      </c>
    </row>
    <row r="21" spans="1:26" ht="13.5" customHeight="1" x14ac:dyDescent="0.2">
      <c r="A21" s="39" t="s">
        <v>26</v>
      </c>
      <c r="B21" s="108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30</v>
      </c>
      <c r="Z21" s="13">
        <f t="shared" si="3"/>
        <v>4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26" ht="13.5" customHeight="1" thickBot="1" x14ac:dyDescent="0.25">
      <c r="A26" s="86" t="s">
        <v>332</v>
      </c>
      <c r="B26" s="109" t="s">
        <v>677</v>
      </c>
      <c r="C26" s="88"/>
      <c r="D26" s="88"/>
      <c r="E26" s="88"/>
      <c r="F26" s="89"/>
      <c r="G26" s="90"/>
      <c r="H26" s="91"/>
      <c r="I26" s="92"/>
      <c r="J26" s="90"/>
      <c r="K26" s="91">
        <v>2</v>
      </c>
      <c r="L26" s="93"/>
      <c r="M26" s="90"/>
      <c r="N26" s="91">
        <v>4</v>
      </c>
      <c r="O26" s="92"/>
      <c r="P26" s="90"/>
      <c r="Q26" s="91">
        <v>5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19.5</v>
      </c>
      <c r="H28" s="14">
        <f t="shared" ref="H28:W28" si="4">SUM(H8:H27)</f>
        <v>30</v>
      </c>
      <c r="I28" s="15"/>
      <c r="J28" s="119">
        <f t="shared" si="4"/>
        <v>17.5</v>
      </c>
      <c r="K28" s="14">
        <f t="shared" si="4"/>
        <v>29</v>
      </c>
      <c r="L28" s="15"/>
      <c r="M28" s="119">
        <f t="shared" si="4"/>
        <v>18</v>
      </c>
      <c r="N28" s="14">
        <f t="shared" si="4"/>
        <v>30</v>
      </c>
      <c r="O28" s="15"/>
      <c r="P28" s="119">
        <f t="shared" si="4"/>
        <v>17</v>
      </c>
      <c r="Q28" s="14">
        <f t="shared" si="4"/>
        <v>30</v>
      </c>
      <c r="R28" s="15"/>
      <c r="S28" s="119">
        <f t="shared" si="4"/>
        <v>18</v>
      </c>
      <c r="T28" s="14">
        <f t="shared" si="4"/>
        <v>31</v>
      </c>
      <c r="U28" s="15"/>
      <c r="V28" s="119">
        <f t="shared" si="4"/>
        <v>16</v>
      </c>
      <c r="W28" s="14">
        <f t="shared" si="4"/>
        <v>30</v>
      </c>
      <c r="X28" s="15"/>
      <c r="Y28" s="133">
        <f>SUM(Y8:Y27)</f>
        <v>1590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658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667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x14ac:dyDescent="0.2">
      <c r="D47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227</v>
      </c>
      <c r="B8" s="45" t="s">
        <v>444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79" t="s">
        <v>238</v>
      </c>
      <c r="B9" s="108" t="s">
        <v>439</v>
      </c>
      <c r="C9" s="41" t="s">
        <v>368</v>
      </c>
      <c r="D9" s="41" t="s">
        <v>319</v>
      </c>
      <c r="E9" s="41" t="s">
        <v>77</v>
      </c>
      <c r="F9" s="42">
        <v>45</v>
      </c>
      <c r="G9" s="43"/>
      <c r="H9" s="37"/>
      <c r="I9" s="38"/>
      <c r="J9" s="43"/>
      <c r="K9" s="37"/>
      <c r="L9" s="20"/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/>
      <c r="W9" s="37"/>
      <c r="X9" s="20"/>
      <c r="Y9" s="135">
        <f t="shared" si="0"/>
        <v>90</v>
      </c>
      <c r="Z9" s="13">
        <f t="shared" si="1"/>
        <v>6</v>
      </c>
    </row>
    <row r="10" spans="1:26" ht="13.5" customHeight="1" x14ac:dyDescent="0.2">
      <c r="A10" s="39" t="s">
        <v>83</v>
      </c>
      <c r="B10" s="108" t="s">
        <v>656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1</v>
      </c>
      <c r="H10" s="37">
        <v>3</v>
      </c>
      <c r="I10" s="38" t="s">
        <v>77</v>
      </c>
      <c r="J10" s="43">
        <v>1</v>
      </c>
      <c r="K10" s="37">
        <v>3</v>
      </c>
      <c r="L10" s="20" t="s">
        <v>78</v>
      </c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77</v>
      </c>
      <c r="Y10" s="135">
        <f t="shared" si="0"/>
        <v>90</v>
      </c>
      <c r="Z10" s="13">
        <f t="shared" si="1"/>
        <v>18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0"/>
        <v>540</v>
      </c>
      <c r="Z11" s="13">
        <f t="shared" si="1"/>
        <v>18</v>
      </c>
    </row>
    <row r="12" spans="1:26" ht="13.5" customHeight="1" x14ac:dyDescent="0.2">
      <c r="A12" s="39" t="s">
        <v>115</v>
      </c>
      <c r="B12" s="108" t="s">
        <v>440</v>
      </c>
      <c r="C12" s="41" t="s">
        <v>368</v>
      </c>
      <c r="D12" s="41" t="s">
        <v>319</v>
      </c>
      <c r="E12" s="41" t="s">
        <v>77</v>
      </c>
      <c r="F12" s="42">
        <v>45</v>
      </c>
      <c r="G12" s="43"/>
      <c r="H12" s="37"/>
      <c r="I12" s="38"/>
      <c r="J12" s="43"/>
      <c r="K12" s="37"/>
      <c r="L12" s="20"/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78</v>
      </c>
      <c r="V12" s="43"/>
      <c r="W12" s="37"/>
      <c r="X12" s="20"/>
      <c r="Y12" s="135">
        <f t="shared" si="0"/>
        <v>45</v>
      </c>
      <c r="Z12" s="13">
        <f t="shared" si="1"/>
        <v>6</v>
      </c>
    </row>
    <row r="13" spans="1:26" ht="13.5" customHeight="1" x14ac:dyDescent="0.2">
      <c r="A13" s="39" t="s">
        <v>223</v>
      </c>
      <c r="B13" s="108" t="s">
        <v>441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2</v>
      </c>
      <c r="I13" s="38" t="s">
        <v>77</v>
      </c>
      <c r="J13" s="43">
        <v>1</v>
      </c>
      <c r="K13" s="37">
        <v>2</v>
      </c>
      <c r="L13" s="20" t="s">
        <v>77</v>
      </c>
      <c r="M13" s="43">
        <v>1</v>
      </c>
      <c r="N13" s="37">
        <v>2</v>
      </c>
      <c r="O13" s="38" t="s">
        <v>77</v>
      </c>
      <c r="P13" s="43">
        <v>1</v>
      </c>
      <c r="Q13" s="37">
        <v>2</v>
      </c>
      <c r="R13" s="20" t="s">
        <v>77</v>
      </c>
      <c r="S13" s="43">
        <v>1</v>
      </c>
      <c r="T13" s="37">
        <v>2</v>
      </c>
      <c r="U13" s="38" t="s">
        <v>77</v>
      </c>
      <c r="V13" s="43">
        <v>1</v>
      </c>
      <c r="W13" s="37">
        <v>2</v>
      </c>
      <c r="X13" s="20" t="s">
        <v>77</v>
      </c>
      <c r="Y13" s="135">
        <f>SUM(G13,J13,M13,P13,S13,V13)*15</f>
        <v>90</v>
      </c>
      <c r="Z13" s="13">
        <f>SUM(H13,K13,N13,Q13,T13,W13)</f>
        <v>12</v>
      </c>
    </row>
    <row r="14" spans="1:26" ht="13.5" customHeight="1" x14ac:dyDescent="0.2">
      <c r="A14" s="66" t="s">
        <v>224</v>
      </c>
      <c r="B14" s="67" t="s">
        <v>442</v>
      </c>
      <c r="C14" s="68"/>
      <c r="D14" s="68" t="s">
        <v>319</v>
      </c>
      <c r="E14" s="68" t="s">
        <v>212</v>
      </c>
      <c r="F14" s="69">
        <v>45</v>
      </c>
      <c r="G14" s="63">
        <v>1</v>
      </c>
      <c r="H14" s="64">
        <v>2</v>
      </c>
      <c r="I14" s="65" t="s">
        <v>77</v>
      </c>
      <c r="J14" s="63"/>
      <c r="K14" s="64"/>
      <c r="L14" s="35"/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>SUM(G14,J14,M14,P14,S14,V14)*15</f>
        <v>15</v>
      </c>
      <c r="Z14" s="36">
        <f>SUM(H14,K14,N14,Q14,T14,W14)</f>
        <v>2</v>
      </c>
    </row>
    <row r="15" spans="1:26" ht="13.5" customHeight="1" thickBot="1" x14ac:dyDescent="0.25">
      <c r="A15" s="66" t="s">
        <v>31</v>
      </c>
      <c r="B15" s="67" t="s">
        <v>413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 t="shared" si="0"/>
        <v>15</v>
      </c>
      <c r="Z15" s="36">
        <f t="shared" si="1"/>
        <v>4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108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2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108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2"/>
        <v>180</v>
      </c>
      <c r="Z18" s="13">
        <f t="shared" ref="Z18:Z24" si="3">SUM(H18,K18,N18,Q18,T18,W18)</f>
        <v>12</v>
      </c>
    </row>
    <row r="19" spans="1:26" ht="13.5" customHeight="1" x14ac:dyDescent="0.2">
      <c r="A19" s="39" t="s">
        <v>79</v>
      </c>
      <c r="B19" s="108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2"/>
        <v>0</v>
      </c>
      <c r="Z19" s="13">
        <f t="shared" si="3"/>
        <v>1</v>
      </c>
    </row>
    <row r="20" spans="1:26" ht="13.5" customHeight="1" x14ac:dyDescent="0.2">
      <c r="A20" s="39" t="s">
        <v>19</v>
      </c>
      <c r="B20" s="108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2"/>
        <v>15</v>
      </c>
      <c r="Z20" s="13">
        <f t="shared" si="3"/>
        <v>2</v>
      </c>
    </row>
    <row r="21" spans="1:26" ht="13.5" customHeight="1" x14ac:dyDescent="0.2">
      <c r="A21" s="39" t="s">
        <v>26</v>
      </c>
      <c r="B21" s="108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30</v>
      </c>
      <c r="Z21" s="13">
        <f t="shared" si="3"/>
        <v>4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26" ht="13.5" customHeight="1" thickBot="1" x14ac:dyDescent="0.25">
      <c r="A26" s="86" t="s">
        <v>332</v>
      </c>
      <c r="B26" s="109" t="s">
        <v>677</v>
      </c>
      <c r="C26" s="88"/>
      <c r="D26" s="88"/>
      <c r="E26" s="88"/>
      <c r="F26" s="89"/>
      <c r="G26" s="90"/>
      <c r="H26" s="91"/>
      <c r="I26" s="92"/>
      <c r="J26" s="90"/>
      <c r="K26" s="91">
        <v>3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19.5</v>
      </c>
      <c r="H28" s="14">
        <f t="shared" ref="H28:W28" si="4">SUM(H8:H27)</f>
        <v>30</v>
      </c>
      <c r="I28" s="15"/>
      <c r="J28" s="119">
        <f t="shared" si="4"/>
        <v>17.5</v>
      </c>
      <c r="K28" s="14">
        <f t="shared" si="4"/>
        <v>30</v>
      </c>
      <c r="L28" s="15"/>
      <c r="M28" s="119">
        <f t="shared" si="4"/>
        <v>18</v>
      </c>
      <c r="N28" s="14">
        <f t="shared" si="4"/>
        <v>30</v>
      </c>
      <c r="O28" s="120"/>
      <c r="P28" s="119">
        <f t="shared" si="4"/>
        <v>17</v>
      </c>
      <c r="Q28" s="14">
        <f t="shared" si="4"/>
        <v>29</v>
      </c>
      <c r="R28" s="15"/>
      <c r="S28" s="119">
        <f t="shared" si="4"/>
        <v>18</v>
      </c>
      <c r="T28" s="14">
        <f t="shared" si="4"/>
        <v>31</v>
      </c>
      <c r="U28" s="15"/>
      <c r="V28" s="119">
        <f t="shared" si="4"/>
        <v>16</v>
      </c>
      <c r="W28" s="14">
        <f t="shared" si="4"/>
        <v>30</v>
      </c>
      <c r="X28" s="15"/>
      <c r="Y28" s="133">
        <f>SUM(Y8:Y27)</f>
        <v>1590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658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667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x14ac:dyDescent="0.2">
      <c r="D47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228</v>
      </c>
      <c r="B8" s="45" t="s">
        <v>445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39" t="s">
        <v>83</v>
      </c>
      <c r="B9" s="108" t="s">
        <v>656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114</v>
      </c>
      <c r="B10" s="108" t="s">
        <v>428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3</v>
      </c>
      <c r="I10" s="38" t="s">
        <v>77</v>
      </c>
      <c r="J10" s="43">
        <v>6</v>
      </c>
      <c r="K10" s="37">
        <v>3</v>
      </c>
      <c r="L10" s="20" t="s">
        <v>77</v>
      </c>
      <c r="M10" s="43">
        <v>6</v>
      </c>
      <c r="N10" s="37">
        <v>3</v>
      </c>
      <c r="O10" s="38" t="s">
        <v>77</v>
      </c>
      <c r="P10" s="43">
        <v>6</v>
      </c>
      <c r="Q10" s="37">
        <v>3</v>
      </c>
      <c r="R10" s="20" t="s">
        <v>77</v>
      </c>
      <c r="S10" s="43">
        <v>6</v>
      </c>
      <c r="T10" s="37">
        <v>3</v>
      </c>
      <c r="U10" s="38" t="s">
        <v>77</v>
      </c>
      <c r="V10" s="43">
        <v>6</v>
      </c>
      <c r="W10" s="37">
        <v>3</v>
      </c>
      <c r="X10" s="20" t="s">
        <v>77</v>
      </c>
      <c r="Y10" s="135">
        <f t="shared" si="0"/>
        <v>540</v>
      </c>
      <c r="Z10" s="13">
        <f t="shared" si="1"/>
        <v>18</v>
      </c>
    </row>
    <row r="11" spans="1:26" ht="13.5" customHeight="1" x14ac:dyDescent="0.2">
      <c r="A11" s="39" t="s">
        <v>115</v>
      </c>
      <c r="B11" s="108" t="s">
        <v>440</v>
      </c>
      <c r="C11" s="41" t="s">
        <v>368</v>
      </c>
      <c r="D11" s="41" t="s">
        <v>319</v>
      </c>
      <c r="E11" s="41" t="s">
        <v>77</v>
      </c>
      <c r="F11" s="42">
        <v>45</v>
      </c>
      <c r="G11" s="43"/>
      <c r="H11" s="37"/>
      <c r="I11" s="38"/>
      <c r="J11" s="43"/>
      <c r="K11" s="37"/>
      <c r="L11" s="20"/>
      <c r="M11" s="43">
        <v>1</v>
      </c>
      <c r="N11" s="37">
        <v>2</v>
      </c>
      <c r="O11" s="38" t="s">
        <v>77</v>
      </c>
      <c r="P11" s="43">
        <v>1</v>
      </c>
      <c r="Q11" s="37">
        <v>2</v>
      </c>
      <c r="R11" s="20" t="s">
        <v>77</v>
      </c>
      <c r="S11" s="43">
        <v>1</v>
      </c>
      <c r="T11" s="37">
        <v>2</v>
      </c>
      <c r="U11" s="38" t="s">
        <v>78</v>
      </c>
      <c r="V11" s="43"/>
      <c r="W11" s="37"/>
      <c r="X11" s="20"/>
      <c r="Y11" s="135">
        <f t="shared" si="0"/>
        <v>45</v>
      </c>
      <c r="Z11" s="13">
        <f t="shared" si="1"/>
        <v>6</v>
      </c>
    </row>
    <row r="12" spans="1:26" ht="13.5" customHeight="1" x14ac:dyDescent="0.2">
      <c r="A12" s="39" t="s">
        <v>223</v>
      </c>
      <c r="B12" s="108" t="s">
        <v>441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>SUM(G12,J12,M12,P12,S12,V12)*15</f>
        <v>90</v>
      </c>
      <c r="Z12" s="13">
        <f>SUM(H12,K12,N12,Q12,T12,W12)</f>
        <v>12</v>
      </c>
    </row>
    <row r="13" spans="1:26" ht="13.5" customHeight="1" x14ac:dyDescent="0.2">
      <c r="A13" s="66" t="s">
        <v>224</v>
      </c>
      <c r="B13" s="67" t="s">
        <v>442</v>
      </c>
      <c r="C13" s="68"/>
      <c r="D13" s="68" t="s">
        <v>319</v>
      </c>
      <c r="E13" s="68" t="s">
        <v>212</v>
      </c>
      <c r="F13" s="69">
        <v>45</v>
      </c>
      <c r="G13" s="63">
        <v>1</v>
      </c>
      <c r="H13" s="64">
        <v>2</v>
      </c>
      <c r="I13" s="65" t="s">
        <v>77</v>
      </c>
      <c r="J13" s="63"/>
      <c r="K13" s="64"/>
      <c r="L13" s="35"/>
      <c r="M13" s="63"/>
      <c r="N13" s="64"/>
      <c r="O13" s="65"/>
      <c r="P13" s="63"/>
      <c r="Q13" s="64"/>
      <c r="R13" s="35"/>
      <c r="S13" s="63"/>
      <c r="T13" s="64"/>
      <c r="U13" s="65"/>
      <c r="V13" s="63"/>
      <c r="W13" s="64"/>
      <c r="X13" s="35"/>
      <c r="Y13" s="136">
        <f>SUM(G13,J13,M13,P13,S13,V13)*15</f>
        <v>15</v>
      </c>
      <c r="Z13" s="36">
        <f>SUM(H13,K13,N13,Q13,T13,W13)</f>
        <v>2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16</v>
      </c>
      <c r="B15" s="56" t="s">
        <v>387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2</v>
      </c>
      <c r="H15" s="60">
        <v>2</v>
      </c>
      <c r="I15" s="19" t="s">
        <v>77</v>
      </c>
      <c r="J15" s="59">
        <v>2</v>
      </c>
      <c r="K15" s="60">
        <v>2</v>
      </c>
      <c r="L15" s="19" t="s">
        <v>78</v>
      </c>
      <c r="M15" s="59">
        <v>1</v>
      </c>
      <c r="N15" s="60">
        <v>1</v>
      </c>
      <c r="O15" s="19" t="s">
        <v>77</v>
      </c>
      <c r="P15" s="59">
        <v>1</v>
      </c>
      <c r="Q15" s="60">
        <v>1</v>
      </c>
      <c r="R15" s="19" t="s">
        <v>78</v>
      </c>
      <c r="S15" s="59">
        <v>1</v>
      </c>
      <c r="T15" s="60">
        <v>1</v>
      </c>
      <c r="U15" s="19" t="s">
        <v>77</v>
      </c>
      <c r="V15" s="59">
        <v>1</v>
      </c>
      <c r="W15" s="60">
        <v>1</v>
      </c>
      <c r="X15" s="19" t="s">
        <v>78</v>
      </c>
      <c r="Y15" s="137">
        <f>SUM(G15,J15,M15,P15,S15,V15)*15</f>
        <v>120</v>
      </c>
      <c r="Z15" s="12">
        <f>SUM(H15,K15,N15,Q15,T15,W15)</f>
        <v>8</v>
      </c>
    </row>
    <row r="16" spans="1:26" ht="13.5" customHeight="1" x14ac:dyDescent="0.2">
      <c r="A16" s="39" t="s">
        <v>17</v>
      </c>
      <c r="B16" s="108" t="s">
        <v>388</v>
      </c>
      <c r="C16" s="41" t="s">
        <v>368</v>
      </c>
      <c r="D16" s="41" t="s">
        <v>319</v>
      </c>
      <c r="E16" s="41" t="s">
        <v>212</v>
      </c>
      <c r="F16" s="42">
        <v>45</v>
      </c>
      <c r="G16" s="43">
        <v>2</v>
      </c>
      <c r="H16" s="37">
        <v>2</v>
      </c>
      <c r="I16" s="20" t="s">
        <v>77</v>
      </c>
      <c r="J16" s="43">
        <v>2</v>
      </c>
      <c r="K16" s="37">
        <v>2</v>
      </c>
      <c r="L16" s="20" t="s">
        <v>78</v>
      </c>
      <c r="M16" s="43">
        <v>1</v>
      </c>
      <c r="N16" s="37">
        <v>1</v>
      </c>
      <c r="O16" s="20" t="s">
        <v>77</v>
      </c>
      <c r="P16" s="43">
        <v>1</v>
      </c>
      <c r="Q16" s="37">
        <v>1</v>
      </c>
      <c r="R16" s="20" t="s">
        <v>78</v>
      </c>
      <c r="S16" s="43">
        <v>1</v>
      </c>
      <c r="T16" s="37">
        <v>1</v>
      </c>
      <c r="U16" s="20" t="s">
        <v>77</v>
      </c>
      <c r="V16" s="43">
        <v>1</v>
      </c>
      <c r="W16" s="37">
        <v>1</v>
      </c>
      <c r="X16" s="20" t="s">
        <v>78</v>
      </c>
      <c r="Y16" s="138">
        <f t="shared" ref="Y16:Y23" si="2">SUM(G16,J16,M16,P16,S16,V16)*15</f>
        <v>120</v>
      </c>
      <c r="Z16" s="13">
        <f>SUM(H16,K16,N16,Q16,T16,W16)</f>
        <v>8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3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26</v>
      </c>
      <c r="B20" s="108" t="s">
        <v>392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1</v>
      </c>
      <c r="H20" s="37">
        <v>2</v>
      </c>
      <c r="I20" s="20" t="s">
        <v>77</v>
      </c>
      <c r="J20" s="43">
        <v>1</v>
      </c>
      <c r="K20" s="37">
        <v>2</v>
      </c>
      <c r="L20" s="20" t="s">
        <v>77</v>
      </c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30</v>
      </c>
      <c r="Z20" s="13">
        <f t="shared" si="3"/>
        <v>4</v>
      </c>
    </row>
    <row r="21" spans="1:26" ht="13.5" customHeight="1" x14ac:dyDescent="0.2">
      <c r="A21" s="39" t="s">
        <v>28</v>
      </c>
      <c r="B21" s="108" t="s">
        <v>393</v>
      </c>
      <c r="C21" s="41"/>
      <c r="D21" s="41" t="s">
        <v>319</v>
      </c>
      <c r="E21" s="41" t="s">
        <v>81</v>
      </c>
      <c r="F21" s="42">
        <v>45</v>
      </c>
      <c r="G21" s="43">
        <v>1</v>
      </c>
      <c r="H21" s="37">
        <v>1</v>
      </c>
      <c r="I21" s="20" t="s">
        <v>77</v>
      </c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15</v>
      </c>
      <c r="Z21" s="13">
        <f t="shared" si="3"/>
        <v>1</v>
      </c>
    </row>
    <row r="22" spans="1:26" ht="13.5" customHeight="1" x14ac:dyDescent="0.2">
      <c r="A22" s="39" t="s">
        <v>29</v>
      </c>
      <c r="B22" s="108" t="s">
        <v>394</v>
      </c>
      <c r="C22" s="41" t="s">
        <v>368</v>
      </c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>
        <v>1</v>
      </c>
      <c r="T22" s="37">
        <v>1</v>
      </c>
      <c r="U22" s="20" t="s">
        <v>77</v>
      </c>
      <c r="V22" s="43">
        <v>1</v>
      </c>
      <c r="W22" s="37">
        <v>1</v>
      </c>
      <c r="X22" s="20" t="s">
        <v>77</v>
      </c>
      <c r="Y22" s="138">
        <f t="shared" si="2"/>
        <v>30</v>
      </c>
      <c r="Z22" s="13">
        <f t="shared" si="3"/>
        <v>2</v>
      </c>
    </row>
    <row r="23" spans="1:26" ht="13.5" customHeight="1" thickBot="1" x14ac:dyDescent="0.25">
      <c r="A23" s="39" t="s">
        <v>27</v>
      </c>
      <c r="B23" s="108" t="s">
        <v>395</v>
      </c>
      <c r="C23" s="41"/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>
        <v>1</v>
      </c>
      <c r="N23" s="37">
        <v>1</v>
      </c>
      <c r="O23" s="20" t="s">
        <v>77</v>
      </c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15</v>
      </c>
      <c r="Z23" s="13">
        <f t="shared" si="3"/>
        <v>1</v>
      </c>
    </row>
    <row r="24" spans="1:26" ht="13.5" customHeight="1" thickTop="1" thickBot="1" x14ac:dyDescent="0.25">
      <c r="A24" s="164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86" t="s">
        <v>332</v>
      </c>
      <c r="B25" s="109" t="s">
        <v>677</v>
      </c>
      <c r="C25" s="88"/>
      <c r="D25" s="88"/>
      <c r="E25" s="88"/>
      <c r="F25" s="89"/>
      <c r="G25" s="90"/>
      <c r="H25" s="91"/>
      <c r="I25" s="92"/>
      <c r="J25" s="90"/>
      <c r="K25" s="91">
        <v>3</v>
      </c>
      <c r="L25" s="93"/>
      <c r="M25" s="90"/>
      <c r="N25" s="91">
        <v>6</v>
      </c>
      <c r="O25" s="92"/>
      <c r="P25" s="90"/>
      <c r="Q25" s="91">
        <v>6</v>
      </c>
      <c r="R25" s="93"/>
      <c r="S25" s="90"/>
      <c r="T25" s="91">
        <v>4</v>
      </c>
      <c r="U25" s="92"/>
      <c r="V25" s="90"/>
      <c r="W25" s="91">
        <v>2</v>
      </c>
      <c r="X25" s="93"/>
      <c r="Y25" s="139"/>
      <c r="Z25" s="94">
        <f>SUM(H25,K25,N25,Q25,T25,W25)</f>
        <v>21</v>
      </c>
    </row>
    <row r="26" spans="1:26" ht="13.5" customHeight="1" thickTop="1" thickBot="1" x14ac:dyDescent="0.25">
      <c r="A26" s="101" t="s">
        <v>154</v>
      </c>
      <c r="B26" s="83" t="s">
        <v>405</v>
      </c>
      <c r="C26" s="84"/>
      <c r="D26" s="84"/>
      <c r="E26" s="84" t="s">
        <v>213</v>
      </c>
      <c r="F26" s="85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>
        <v>0</v>
      </c>
      <c r="T26" s="22">
        <v>3</v>
      </c>
      <c r="U26" s="23" t="s">
        <v>77</v>
      </c>
      <c r="V26" s="21">
        <v>0</v>
      </c>
      <c r="W26" s="22">
        <v>3</v>
      </c>
      <c r="X26" s="23" t="s">
        <v>77</v>
      </c>
      <c r="Y26" s="140">
        <f>SUM(G26,J26,M26,P26,S26,V26)*15</f>
        <v>0</v>
      </c>
      <c r="Z26" s="24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19">
        <f>SUM(G8:G26)</f>
        <v>19.5</v>
      </c>
      <c r="H27" s="14">
        <f t="shared" ref="H27:W27" si="4">SUM(H8:H26)</f>
        <v>30</v>
      </c>
      <c r="I27" s="15"/>
      <c r="J27" s="119">
        <f t="shared" si="4"/>
        <v>17.5</v>
      </c>
      <c r="K27" s="14">
        <f t="shared" si="4"/>
        <v>30</v>
      </c>
      <c r="L27" s="15"/>
      <c r="M27" s="119">
        <f t="shared" si="4"/>
        <v>16</v>
      </c>
      <c r="N27" s="14">
        <f t="shared" si="4"/>
        <v>30</v>
      </c>
      <c r="O27" s="15"/>
      <c r="P27" s="119">
        <f t="shared" si="4"/>
        <v>15</v>
      </c>
      <c r="Q27" s="14">
        <f t="shared" si="4"/>
        <v>29</v>
      </c>
      <c r="R27" s="15"/>
      <c r="S27" s="119">
        <f t="shared" si="4"/>
        <v>16</v>
      </c>
      <c r="T27" s="14">
        <f t="shared" si="4"/>
        <v>31</v>
      </c>
      <c r="U27" s="15"/>
      <c r="V27" s="119">
        <f t="shared" si="4"/>
        <v>16</v>
      </c>
      <c r="W27" s="14">
        <f t="shared" si="4"/>
        <v>30</v>
      </c>
      <c r="X27" s="15"/>
      <c r="Y27" s="133">
        <f>SUM(Y8:Y26)</f>
        <v>1500</v>
      </c>
      <c r="Z27" s="16">
        <f>SUM(Z8:Z26)</f>
        <v>180</v>
      </c>
    </row>
    <row r="28" spans="1:26" ht="13.5" customHeight="1" thickTop="1" x14ac:dyDescent="0.2"/>
    <row r="29" spans="1:26" ht="12" customHeight="1" x14ac:dyDescent="0.2">
      <c r="A29" s="3" t="s">
        <v>210</v>
      </c>
      <c r="U29" s="104"/>
    </row>
    <row r="30" spans="1:26" ht="12" customHeight="1" x14ac:dyDescent="0.2">
      <c r="A30" s="3" t="s">
        <v>214</v>
      </c>
      <c r="U30" s="104"/>
    </row>
    <row r="31" spans="1:26" ht="12" customHeight="1" x14ac:dyDescent="0.2">
      <c r="U31" s="103"/>
    </row>
    <row r="32" spans="1:26" ht="12" customHeight="1" x14ac:dyDescent="0.2">
      <c r="A32" s="124" t="s">
        <v>334</v>
      </c>
      <c r="U32" s="103"/>
    </row>
    <row r="33" spans="1:21" ht="12" customHeight="1" x14ac:dyDescent="0.2">
      <c r="A33" s="125" t="s">
        <v>329</v>
      </c>
      <c r="D33" s="3" t="s">
        <v>335</v>
      </c>
      <c r="E33" s="125"/>
      <c r="G33" s="3" t="s">
        <v>211</v>
      </c>
      <c r="H33" s="125"/>
      <c r="K33" s="125"/>
      <c r="L33" s="125"/>
      <c r="M33" s="125" t="s">
        <v>310</v>
      </c>
      <c r="N33" s="125"/>
      <c r="P33" s="125"/>
      <c r="R33" s="104"/>
      <c r="T33" s="103"/>
      <c r="U33" s="103"/>
    </row>
    <row r="34" spans="1:21" ht="12" customHeight="1" x14ac:dyDescent="0.2">
      <c r="A34" s="125" t="s">
        <v>337</v>
      </c>
      <c r="D34" s="3" t="s">
        <v>313</v>
      </c>
      <c r="E34" s="125"/>
      <c r="G34" s="3" t="s">
        <v>216</v>
      </c>
      <c r="H34" s="125"/>
      <c r="K34" s="125"/>
      <c r="L34" s="125"/>
      <c r="M34" s="125" t="s">
        <v>311</v>
      </c>
      <c r="N34" s="125"/>
      <c r="P34" s="125"/>
      <c r="R34" s="104"/>
      <c r="T34" s="103"/>
      <c r="U34" s="103"/>
    </row>
    <row r="35" spans="1:21" ht="12" customHeight="1" x14ac:dyDescent="0.2">
      <c r="A35" s="3" t="s">
        <v>340</v>
      </c>
      <c r="D35" s="3" t="s">
        <v>320</v>
      </c>
      <c r="G35" s="3" t="s">
        <v>217</v>
      </c>
      <c r="M35" s="3" t="s">
        <v>312</v>
      </c>
      <c r="R35" s="103"/>
      <c r="T35" s="103"/>
      <c r="U35" s="103"/>
    </row>
    <row r="36" spans="1:21" ht="12" customHeight="1" x14ac:dyDescent="0.2">
      <c r="A36" s="3" t="s">
        <v>341</v>
      </c>
      <c r="G36" s="3" t="s">
        <v>218</v>
      </c>
      <c r="R36" s="103"/>
      <c r="T36" s="103"/>
      <c r="U36" s="103"/>
    </row>
    <row r="37" spans="1:21" ht="12" customHeight="1" x14ac:dyDescent="0.2">
      <c r="A37" s="3" t="s">
        <v>330</v>
      </c>
      <c r="G37" s="3" t="s">
        <v>219</v>
      </c>
      <c r="R37" s="103"/>
      <c r="T37" s="103"/>
      <c r="U37" s="103"/>
    </row>
    <row r="38" spans="1:21" ht="12" customHeight="1" x14ac:dyDescent="0.2">
      <c r="A38" s="105" t="s">
        <v>658</v>
      </c>
      <c r="R38" s="103"/>
      <c r="T38" s="103"/>
      <c r="U38" s="103"/>
    </row>
    <row r="39" spans="1:21" ht="12" customHeight="1" x14ac:dyDescent="0.2">
      <c r="T39" s="103"/>
      <c r="U39" s="103"/>
    </row>
    <row r="40" spans="1:21" ht="12" customHeight="1" x14ac:dyDescent="0.2">
      <c r="A40" s="124" t="s">
        <v>336</v>
      </c>
      <c r="S40" s="103"/>
      <c r="T40" s="103"/>
    </row>
    <row r="41" spans="1:21" ht="12" customHeight="1" x14ac:dyDescent="0.2">
      <c r="A41" s="3" t="s">
        <v>667</v>
      </c>
    </row>
    <row r="42" spans="1:21" ht="12" customHeight="1" x14ac:dyDescent="0.2">
      <c r="A42" s="3" t="s">
        <v>349</v>
      </c>
    </row>
    <row r="43" spans="1:21" ht="12" customHeight="1" x14ac:dyDescent="0.2">
      <c r="A43" s="3" t="s">
        <v>328</v>
      </c>
    </row>
    <row r="44" spans="1:21" ht="12" customHeight="1" x14ac:dyDescent="0.2">
      <c r="A44" s="3" t="s">
        <v>326</v>
      </c>
    </row>
    <row r="45" spans="1:21" ht="12" customHeight="1" x14ac:dyDescent="0.2">
      <c r="A45" s="3" t="s">
        <v>327</v>
      </c>
    </row>
    <row r="46" spans="1:21" x14ac:dyDescent="0.2">
      <c r="D4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229</v>
      </c>
      <c r="B8" s="45" t="s">
        <v>446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79" t="s">
        <v>225</v>
      </c>
      <c r="B9" s="108" t="s">
        <v>447</v>
      </c>
      <c r="C9" s="41" t="s">
        <v>368</v>
      </c>
      <c r="D9" s="41" t="s">
        <v>319</v>
      </c>
      <c r="E9" s="41" t="s">
        <v>77</v>
      </c>
      <c r="F9" s="42">
        <v>45</v>
      </c>
      <c r="G9" s="43"/>
      <c r="H9" s="37"/>
      <c r="I9" s="38"/>
      <c r="J9" s="43"/>
      <c r="K9" s="37"/>
      <c r="L9" s="20"/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/>
      <c r="W9" s="37"/>
      <c r="X9" s="20"/>
      <c r="Y9" s="135">
        <f t="shared" si="0"/>
        <v>90</v>
      </c>
      <c r="Z9" s="13">
        <f t="shared" si="1"/>
        <v>6</v>
      </c>
    </row>
    <row r="10" spans="1:26" ht="13.5" customHeight="1" x14ac:dyDescent="0.2">
      <c r="A10" s="39" t="s">
        <v>83</v>
      </c>
      <c r="B10" s="108" t="s">
        <v>656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1</v>
      </c>
      <c r="H10" s="37">
        <v>3</v>
      </c>
      <c r="I10" s="38" t="s">
        <v>77</v>
      </c>
      <c r="J10" s="43">
        <v>1</v>
      </c>
      <c r="K10" s="37">
        <v>3</v>
      </c>
      <c r="L10" s="20" t="s">
        <v>78</v>
      </c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77</v>
      </c>
      <c r="Y10" s="135">
        <f t="shared" si="0"/>
        <v>90</v>
      </c>
      <c r="Z10" s="13">
        <f t="shared" si="1"/>
        <v>18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0"/>
        <v>540</v>
      </c>
      <c r="Z11" s="13">
        <f t="shared" si="1"/>
        <v>18</v>
      </c>
    </row>
    <row r="12" spans="1:26" ht="13.5" customHeight="1" x14ac:dyDescent="0.2">
      <c r="A12" s="39" t="s">
        <v>115</v>
      </c>
      <c r="B12" s="108" t="s">
        <v>440</v>
      </c>
      <c r="C12" s="41" t="s">
        <v>368</v>
      </c>
      <c r="D12" s="41" t="s">
        <v>319</v>
      </c>
      <c r="E12" s="41" t="s">
        <v>77</v>
      </c>
      <c r="F12" s="42">
        <v>45</v>
      </c>
      <c r="G12" s="43"/>
      <c r="H12" s="37"/>
      <c r="I12" s="38"/>
      <c r="J12" s="43"/>
      <c r="K12" s="37"/>
      <c r="L12" s="20"/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78</v>
      </c>
      <c r="V12" s="43"/>
      <c r="W12" s="37"/>
      <c r="X12" s="20"/>
      <c r="Y12" s="135">
        <f t="shared" si="0"/>
        <v>45</v>
      </c>
      <c r="Z12" s="13">
        <f t="shared" si="1"/>
        <v>6</v>
      </c>
    </row>
    <row r="13" spans="1:26" ht="13.5" customHeight="1" x14ac:dyDescent="0.2">
      <c r="A13" s="39" t="s">
        <v>223</v>
      </c>
      <c r="B13" s="108" t="s">
        <v>441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2</v>
      </c>
      <c r="I13" s="38" t="s">
        <v>77</v>
      </c>
      <c r="J13" s="43">
        <v>1</v>
      </c>
      <c r="K13" s="37">
        <v>2</v>
      </c>
      <c r="L13" s="20" t="s">
        <v>77</v>
      </c>
      <c r="M13" s="43">
        <v>1</v>
      </c>
      <c r="N13" s="37">
        <v>2</v>
      </c>
      <c r="O13" s="38" t="s">
        <v>77</v>
      </c>
      <c r="P13" s="43">
        <v>1</v>
      </c>
      <c r="Q13" s="37">
        <v>2</v>
      </c>
      <c r="R13" s="20" t="s">
        <v>77</v>
      </c>
      <c r="S13" s="43">
        <v>1</v>
      </c>
      <c r="T13" s="37">
        <v>2</v>
      </c>
      <c r="U13" s="38" t="s">
        <v>77</v>
      </c>
      <c r="V13" s="43">
        <v>1</v>
      </c>
      <c r="W13" s="37">
        <v>2</v>
      </c>
      <c r="X13" s="20" t="s">
        <v>77</v>
      </c>
      <c r="Y13" s="135">
        <f>SUM(G13,J13,M13,P13,S13,V13)*15</f>
        <v>90</v>
      </c>
      <c r="Z13" s="13">
        <f>SUM(H13,K13,N13,Q13,T13,W13)</f>
        <v>12</v>
      </c>
    </row>
    <row r="14" spans="1:26" ht="13.5" customHeight="1" x14ac:dyDescent="0.2">
      <c r="A14" s="66" t="s">
        <v>224</v>
      </c>
      <c r="B14" s="67" t="s">
        <v>442</v>
      </c>
      <c r="C14" s="68"/>
      <c r="D14" s="68" t="s">
        <v>319</v>
      </c>
      <c r="E14" s="68" t="s">
        <v>212</v>
      </c>
      <c r="F14" s="69">
        <v>45</v>
      </c>
      <c r="G14" s="63">
        <v>1</v>
      </c>
      <c r="H14" s="64">
        <v>2</v>
      </c>
      <c r="I14" s="65" t="s">
        <v>77</v>
      </c>
      <c r="J14" s="63"/>
      <c r="K14" s="64"/>
      <c r="L14" s="35"/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>SUM(G14,J14,M14,P14,S14,V14)*15</f>
        <v>15</v>
      </c>
      <c r="Z14" s="36">
        <f>SUM(H14,K14,N14,Q14,T14,W14)</f>
        <v>2</v>
      </c>
    </row>
    <row r="15" spans="1:26" ht="13.5" customHeight="1" thickBot="1" x14ac:dyDescent="0.25">
      <c r="A15" s="66" t="s">
        <v>31</v>
      </c>
      <c r="B15" s="67" t="s">
        <v>413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 t="shared" si="0"/>
        <v>15</v>
      </c>
      <c r="Z15" s="36">
        <f t="shared" si="1"/>
        <v>4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108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2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108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2"/>
        <v>180</v>
      </c>
      <c r="Z18" s="13">
        <f t="shared" ref="Z18:Z24" si="3">SUM(H18,K18,N18,Q18,T18,W18)</f>
        <v>12</v>
      </c>
    </row>
    <row r="19" spans="1:26" ht="13.5" customHeight="1" x14ac:dyDescent="0.2">
      <c r="A19" s="39" t="s">
        <v>79</v>
      </c>
      <c r="B19" s="108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2"/>
        <v>0</v>
      </c>
      <c r="Z19" s="13">
        <f t="shared" si="3"/>
        <v>1</v>
      </c>
    </row>
    <row r="20" spans="1:26" ht="13.5" customHeight="1" x14ac:dyDescent="0.2">
      <c r="A20" s="39" t="s">
        <v>19</v>
      </c>
      <c r="B20" s="108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2"/>
        <v>15</v>
      </c>
      <c r="Z20" s="13">
        <f t="shared" si="3"/>
        <v>2</v>
      </c>
    </row>
    <row r="21" spans="1:26" ht="13.5" customHeight="1" x14ac:dyDescent="0.2">
      <c r="A21" s="39" t="s">
        <v>26</v>
      </c>
      <c r="B21" s="108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30</v>
      </c>
      <c r="Z21" s="13">
        <f t="shared" si="3"/>
        <v>4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26" ht="13.5" customHeight="1" thickBot="1" x14ac:dyDescent="0.25">
      <c r="A26" s="86" t="s">
        <v>332</v>
      </c>
      <c r="B26" s="109" t="s">
        <v>677</v>
      </c>
      <c r="C26" s="88"/>
      <c r="D26" s="88"/>
      <c r="E26" s="88"/>
      <c r="F26" s="89"/>
      <c r="G26" s="90"/>
      <c r="H26" s="91"/>
      <c r="I26" s="92"/>
      <c r="J26" s="90"/>
      <c r="K26" s="91">
        <v>3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19.5</v>
      </c>
      <c r="H28" s="14">
        <f t="shared" ref="H28:W28" si="4">SUM(H8:H27)</f>
        <v>30</v>
      </c>
      <c r="I28" s="15"/>
      <c r="J28" s="119">
        <f t="shared" si="4"/>
        <v>17.5</v>
      </c>
      <c r="K28" s="14">
        <f t="shared" si="4"/>
        <v>30</v>
      </c>
      <c r="L28" s="15"/>
      <c r="M28" s="119">
        <f t="shared" si="4"/>
        <v>18</v>
      </c>
      <c r="N28" s="14">
        <f t="shared" si="4"/>
        <v>30</v>
      </c>
      <c r="O28" s="15"/>
      <c r="P28" s="119">
        <f t="shared" si="4"/>
        <v>17</v>
      </c>
      <c r="Q28" s="14">
        <f t="shared" si="4"/>
        <v>29</v>
      </c>
      <c r="R28" s="15"/>
      <c r="S28" s="119">
        <f t="shared" si="4"/>
        <v>18</v>
      </c>
      <c r="T28" s="14">
        <f t="shared" si="4"/>
        <v>31</v>
      </c>
      <c r="U28" s="15"/>
      <c r="V28" s="119">
        <f t="shared" si="4"/>
        <v>16</v>
      </c>
      <c r="W28" s="14">
        <f t="shared" si="4"/>
        <v>30</v>
      </c>
      <c r="X28" s="15"/>
      <c r="Y28" s="133">
        <f>SUM(Y8:Y27)</f>
        <v>1590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658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667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x14ac:dyDescent="0.2">
      <c r="D47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230</v>
      </c>
      <c r="B8" s="45" t="s">
        <v>448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39" t="s">
        <v>83</v>
      </c>
      <c r="B9" s="108" t="s">
        <v>656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114</v>
      </c>
      <c r="B10" s="108" t="s">
        <v>428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3</v>
      </c>
      <c r="I10" s="38" t="s">
        <v>77</v>
      </c>
      <c r="J10" s="43">
        <v>6</v>
      </c>
      <c r="K10" s="37">
        <v>3</v>
      </c>
      <c r="L10" s="20" t="s">
        <v>77</v>
      </c>
      <c r="M10" s="43">
        <v>6</v>
      </c>
      <c r="N10" s="37">
        <v>3</v>
      </c>
      <c r="O10" s="38" t="s">
        <v>77</v>
      </c>
      <c r="P10" s="43">
        <v>6</v>
      </c>
      <c r="Q10" s="37">
        <v>3</v>
      </c>
      <c r="R10" s="20" t="s">
        <v>77</v>
      </c>
      <c r="S10" s="43">
        <v>6</v>
      </c>
      <c r="T10" s="37">
        <v>3</v>
      </c>
      <c r="U10" s="38" t="s">
        <v>77</v>
      </c>
      <c r="V10" s="43">
        <v>6</v>
      </c>
      <c r="W10" s="37">
        <v>3</v>
      </c>
      <c r="X10" s="20" t="s">
        <v>77</v>
      </c>
      <c r="Y10" s="135">
        <f t="shared" si="0"/>
        <v>540</v>
      </c>
      <c r="Z10" s="13">
        <f t="shared" si="1"/>
        <v>18</v>
      </c>
    </row>
    <row r="11" spans="1:26" ht="13.5" customHeight="1" x14ac:dyDescent="0.2">
      <c r="A11" s="39" t="s">
        <v>115</v>
      </c>
      <c r="B11" s="108" t="s">
        <v>440</v>
      </c>
      <c r="C11" s="41" t="s">
        <v>368</v>
      </c>
      <c r="D11" s="41" t="s">
        <v>319</v>
      </c>
      <c r="E11" s="41" t="s">
        <v>77</v>
      </c>
      <c r="F11" s="42">
        <v>45</v>
      </c>
      <c r="G11" s="43"/>
      <c r="H11" s="37"/>
      <c r="I11" s="38"/>
      <c r="J11" s="43"/>
      <c r="K11" s="37"/>
      <c r="L11" s="20"/>
      <c r="M11" s="43">
        <v>1</v>
      </c>
      <c r="N11" s="37">
        <v>2</v>
      </c>
      <c r="O11" s="38" t="s">
        <v>77</v>
      </c>
      <c r="P11" s="43">
        <v>1</v>
      </c>
      <c r="Q11" s="37">
        <v>2</v>
      </c>
      <c r="R11" s="20" t="s">
        <v>77</v>
      </c>
      <c r="S11" s="43">
        <v>1</v>
      </c>
      <c r="T11" s="37">
        <v>2</v>
      </c>
      <c r="U11" s="38" t="s">
        <v>78</v>
      </c>
      <c r="V11" s="43"/>
      <c r="W11" s="37"/>
      <c r="X11" s="20"/>
      <c r="Y11" s="135">
        <f t="shared" si="0"/>
        <v>45</v>
      </c>
      <c r="Z11" s="13">
        <f t="shared" si="1"/>
        <v>6</v>
      </c>
    </row>
    <row r="12" spans="1:26" ht="13.5" customHeight="1" x14ac:dyDescent="0.2">
      <c r="A12" s="39" t="s">
        <v>223</v>
      </c>
      <c r="B12" s="108" t="s">
        <v>441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>SUM(G12,J12,M12,P12,S12,V12)*15</f>
        <v>90</v>
      </c>
      <c r="Z12" s="13">
        <f>SUM(H12,K12,N12,Q12,T12,W12)</f>
        <v>12</v>
      </c>
    </row>
    <row r="13" spans="1:26" ht="13.5" customHeight="1" x14ac:dyDescent="0.2">
      <c r="A13" s="66" t="s">
        <v>224</v>
      </c>
      <c r="B13" s="67" t="s">
        <v>442</v>
      </c>
      <c r="C13" s="68"/>
      <c r="D13" s="68" t="s">
        <v>319</v>
      </c>
      <c r="E13" s="68" t="s">
        <v>212</v>
      </c>
      <c r="F13" s="69">
        <v>45</v>
      </c>
      <c r="G13" s="63">
        <v>1</v>
      </c>
      <c r="H13" s="64">
        <v>2</v>
      </c>
      <c r="I13" s="65" t="s">
        <v>77</v>
      </c>
      <c r="J13" s="63"/>
      <c r="K13" s="64"/>
      <c r="L13" s="35"/>
      <c r="M13" s="63"/>
      <c r="N13" s="64"/>
      <c r="O13" s="65"/>
      <c r="P13" s="63"/>
      <c r="Q13" s="64"/>
      <c r="R13" s="35"/>
      <c r="S13" s="63"/>
      <c r="T13" s="64"/>
      <c r="U13" s="65"/>
      <c r="V13" s="63"/>
      <c r="W13" s="64"/>
      <c r="X13" s="35"/>
      <c r="Y13" s="136">
        <f>SUM(G13,J13,M13,P13,S13,V13)*15</f>
        <v>15</v>
      </c>
      <c r="Z13" s="36">
        <f>SUM(H13,K13,N13,Q13,T13,W13)</f>
        <v>2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16</v>
      </c>
      <c r="B15" s="56" t="s">
        <v>387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2</v>
      </c>
      <c r="H15" s="60">
        <v>2</v>
      </c>
      <c r="I15" s="19" t="s">
        <v>77</v>
      </c>
      <c r="J15" s="59">
        <v>2</v>
      </c>
      <c r="K15" s="60">
        <v>2</v>
      </c>
      <c r="L15" s="19" t="s">
        <v>78</v>
      </c>
      <c r="M15" s="59">
        <v>1</v>
      </c>
      <c r="N15" s="60">
        <v>1</v>
      </c>
      <c r="O15" s="19" t="s">
        <v>77</v>
      </c>
      <c r="P15" s="59">
        <v>1</v>
      </c>
      <c r="Q15" s="60">
        <v>1</v>
      </c>
      <c r="R15" s="19" t="s">
        <v>78</v>
      </c>
      <c r="S15" s="59">
        <v>1</v>
      </c>
      <c r="T15" s="60">
        <v>1</v>
      </c>
      <c r="U15" s="19" t="s">
        <v>77</v>
      </c>
      <c r="V15" s="59">
        <v>1</v>
      </c>
      <c r="W15" s="60">
        <v>1</v>
      </c>
      <c r="X15" s="19" t="s">
        <v>78</v>
      </c>
      <c r="Y15" s="137">
        <f>SUM(G15,J15,M15,P15,S15,V15)*15</f>
        <v>120</v>
      </c>
      <c r="Z15" s="12">
        <f>SUM(H15,K15,N15,Q15,T15,W15)</f>
        <v>8</v>
      </c>
    </row>
    <row r="16" spans="1:26" ht="13.5" customHeight="1" x14ac:dyDescent="0.2">
      <c r="A16" s="39" t="s">
        <v>17</v>
      </c>
      <c r="B16" s="108" t="s">
        <v>388</v>
      </c>
      <c r="C16" s="41" t="s">
        <v>368</v>
      </c>
      <c r="D16" s="41" t="s">
        <v>319</v>
      </c>
      <c r="E16" s="41" t="s">
        <v>212</v>
      </c>
      <c r="F16" s="42">
        <v>45</v>
      </c>
      <c r="G16" s="43">
        <v>2</v>
      </c>
      <c r="H16" s="37">
        <v>2</v>
      </c>
      <c r="I16" s="20" t="s">
        <v>77</v>
      </c>
      <c r="J16" s="43">
        <v>2</v>
      </c>
      <c r="K16" s="37">
        <v>2</v>
      </c>
      <c r="L16" s="20" t="s">
        <v>78</v>
      </c>
      <c r="M16" s="43">
        <v>1</v>
      </c>
      <c r="N16" s="37">
        <v>1</v>
      </c>
      <c r="O16" s="20" t="s">
        <v>77</v>
      </c>
      <c r="P16" s="43">
        <v>1</v>
      </c>
      <c r="Q16" s="37">
        <v>1</v>
      </c>
      <c r="R16" s="20" t="s">
        <v>78</v>
      </c>
      <c r="S16" s="43">
        <v>1</v>
      </c>
      <c r="T16" s="37">
        <v>1</v>
      </c>
      <c r="U16" s="20" t="s">
        <v>77</v>
      </c>
      <c r="V16" s="43">
        <v>1</v>
      </c>
      <c r="W16" s="37">
        <v>1</v>
      </c>
      <c r="X16" s="20" t="s">
        <v>78</v>
      </c>
      <c r="Y16" s="138">
        <f t="shared" ref="Y16:Y23" si="2">SUM(G16,J16,M16,P16,S16,V16)*15</f>
        <v>120</v>
      </c>
      <c r="Z16" s="13">
        <f>SUM(H16,K16,N16,Q16,T16,W16)</f>
        <v>8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3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26</v>
      </c>
      <c r="B20" s="108" t="s">
        <v>392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1</v>
      </c>
      <c r="H20" s="37">
        <v>2</v>
      </c>
      <c r="I20" s="20" t="s">
        <v>77</v>
      </c>
      <c r="J20" s="43">
        <v>1</v>
      </c>
      <c r="K20" s="37">
        <v>2</v>
      </c>
      <c r="L20" s="20" t="s">
        <v>77</v>
      </c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30</v>
      </c>
      <c r="Z20" s="13">
        <f t="shared" si="3"/>
        <v>4</v>
      </c>
    </row>
    <row r="21" spans="1:26" ht="13.5" customHeight="1" x14ac:dyDescent="0.2">
      <c r="A21" s="39" t="s">
        <v>28</v>
      </c>
      <c r="B21" s="108" t="s">
        <v>393</v>
      </c>
      <c r="C21" s="41"/>
      <c r="D21" s="41" t="s">
        <v>319</v>
      </c>
      <c r="E21" s="41" t="s">
        <v>81</v>
      </c>
      <c r="F21" s="42">
        <v>45</v>
      </c>
      <c r="G21" s="43">
        <v>1</v>
      </c>
      <c r="H21" s="37">
        <v>1</v>
      </c>
      <c r="I21" s="20" t="s">
        <v>77</v>
      </c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15</v>
      </c>
      <c r="Z21" s="13">
        <f t="shared" si="3"/>
        <v>1</v>
      </c>
    </row>
    <row r="22" spans="1:26" ht="13.5" customHeight="1" x14ac:dyDescent="0.2">
      <c r="A22" s="39" t="s">
        <v>29</v>
      </c>
      <c r="B22" s="108" t="s">
        <v>394</v>
      </c>
      <c r="C22" s="41" t="s">
        <v>368</v>
      </c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>
        <v>1</v>
      </c>
      <c r="T22" s="37">
        <v>1</v>
      </c>
      <c r="U22" s="20" t="s">
        <v>77</v>
      </c>
      <c r="V22" s="43">
        <v>1</v>
      </c>
      <c r="W22" s="37">
        <v>1</v>
      </c>
      <c r="X22" s="20" t="s">
        <v>77</v>
      </c>
      <c r="Y22" s="138">
        <f t="shared" si="2"/>
        <v>30</v>
      </c>
      <c r="Z22" s="13">
        <f t="shared" si="3"/>
        <v>2</v>
      </c>
    </row>
    <row r="23" spans="1:26" ht="13.5" customHeight="1" thickBot="1" x14ac:dyDescent="0.25">
      <c r="A23" s="39" t="s">
        <v>27</v>
      </c>
      <c r="B23" s="108" t="s">
        <v>395</v>
      </c>
      <c r="C23" s="41"/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>
        <v>1</v>
      </c>
      <c r="N23" s="37">
        <v>1</v>
      </c>
      <c r="O23" s="20" t="s">
        <v>77</v>
      </c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15</v>
      </c>
      <c r="Z23" s="13">
        <f t="shared" si="3"/>
        <v>1</v>
      </c>
    </row>
    <row r="24" spans="1:26" ht="13.5" customHeight="1" thickTop="1" thickBot="1" x14ac:dyDescent="0.25">
      <c r="A24" s="164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86" t="s">
        <v>332</v>
      </c>
      <c r="B25" s="109" t="s">
        <v>677</v>
      </c>
      <c r="C25" s="88"/>
      <c r="D25" s="88"/>
      <c r="E25" s="88"/>
      <c r="F25" s="89"/>
      <c r="G25" s="90"/>
      <c r="H25" s="91"/>
      <c r="I25" s="92"/>
      <c r="J25" s="90"/>
      <c r="K25" s="91">
        <v>3</v>
      </c>
      <c r="L25" s="93"/>
      <c r="M25" s="90"/>
      <c r="N25" s="91">
        <v>6</v>
      </c>
      <c r="O25" s="92"/>
      <c r="P25" s="90"/>
      <c r="Q25" s="91">
        <v>6</v>
      </c>
      <c r="R25" s="93"/>
      <c r="S25" s="90"/>
      <c r="T25" s="91">
        <v>4</v>
      </c>
      <c r="U25" s="92"/>
      <c r="V25" s="90"/>
      <c r="W25" s="91">
        <v>2</v>
      </c>
      <c r="X25" s="93"/>
      <c r="Y25" s="139"/>
      <c r="Z25" s="94">
        <f>SUM(H25,K25,N25,Q25,T25,W25)</f>
        <v>21</v>
      </c>
    </row>
    <row r="26" spans="1:26" ht="13.5" customHeight="1" thickTop="1" thickBot="1" x14ac:dyDescent="0.25">
      <c r="A26" s="101" t="s">
        <v>154</v>
      </c>
      <c r="B26" s="83" t="s">
        <v>405</v>
      </c>
      <c r="C26" s="84"/>
      <c r="D26" s="84"/>
      <c r="E26" s="84" t="s">
        <v>213</v>
      </c>
      <c r="F26" s="85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>
        <v>0</v>
      </c>
      <c r="T26" s="22">
        <v>3</v>
      </c>
      <c r="U26" s="23" t="s">
        <v>77</v>
      </c>
      <c r="V26" s="21">
        <v>0</v>
      </c>
      <c r="W26" s="22">
        <v>3</v>
      </c>
      <c r="X26" s="23" t="s">
        <v>77</v>
      </c>
      <c r="Y26" s="140">
        <f>SUM(G26,J26,M26,P26,S26,V26)*15</f>
        <v>0</v>
      </c>
      <c r="Z26" s="24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19">
        <f>SUM(G8:G26)</f>
        <v>19.5</v>
      </c>
      <c r="H27" s="14">
        <f t="shared" ref="H27:W27" si="4">SUM(H8:H26)</f>
        <v>30</v>
      </c>
      <c r="I27" s="15"/>
      <c r="J27" s="119">
        <f t="shared" si="4"/>
        <v>17.5</v>
      </c>
      <c r="K27" s="14">
        <f t="shared" si="4"/>
        <v>30</v>
      </c>
      <c r="L27" s="15"/>
      <c r="M27" s="119">
        <f t="shared" si="4"/>
        <v>16</v>
      </c>
      <c r="N27" s="14">
        <f t="shared" si="4"/>
        <v>30</v>
      </c>
      <c r="O27" s="15"/>
      <c r="P27" s="119">
        <f t="shared" si="4"/>
        <v>15</v>
      </c>
      <c r="Q27" s="14">
        <f t="shared" si="4"/>
        <v>29</v>
      </c>
      <c r="R27" s="15"/>
      <c r="S27" s="119">
        <f t="shared" si="4"/>
        <v>16</v>
      </c>
      <c r="T27" s="14">
        <f t="shared" si="4"/>
        <v>31</v>
      </c>
      <c r="U27" s="15"/>
      <c r="V27" s="119">
        <f t="shared" si="4"/>
        <v>16</v>
      </c>
      <c r="W27" s="14">
        <f t="shared" si="4"/>
        <v>30</v>
      </c>
      <c r="X27" s="15"/>
      <c r="Y27" s="133">
        <f>SUM(Y8:Y26)</f>
        <v>1500</v>
      </c>
      <c r="Z27" s="16">
        <f>SUM(Z8:Z26)</f>
        <v>180</v>
      </c>
    </row>
    <row r="28" spans="1:26" ht="13.5" customHeight="1" thickTop="1" x14ac:dyDescent="0.2"/>
    <row r="29" spans="1:26" ht="12" customHeight="1" x14ac:dyDescent="0.2">
      <c r="A29" s="3" t="s">
        <v>210</v>
      </c>
      <c r="U29" s="104"/>
    </row>
    <row r="30" spans="1:26" ht="12" customHeight="1" x14ac:dyDescent="0.2">
      <c r="A30" s="3" t="s">
        <v>214</v>
      </c>
      <c r="U30" s="104"/>
    </row>
    <row r="31" spans="1:26" ht="12" customHeight="1" x14ac:dyDescent="0.2">
      <c r="U31" s="103"/>
    </row>
    <row r="32" spans="1:26" ht="12" customHeight="1" x14ac:dyDescent="0.2">
      <c r="A32" s="124" t="s">
        <v>334</v>
      </c>
      <c r="U32" s="103"/>
    </row>
    <row r="33" spans="1:21" ht="12" customHeight="1" x14ac:dyDescent="0.2">
      <c r="A33" s="125" t="s">
        <v>329</v>
      </c>
      <c r="D33" s="3" t="s">
        <v>335</v>
      </c>
      <c r="E33" s="125"/>
      <c r="G33" s="3" t="s">
        <v>211</v>
      </c>
      <c r="H33" s="125"/>
      <c r="K33" s="125"/>
      <c r="L33" s="125"/>
      <c r="M33" s="125" t="s">
        <v>310</v>
      </c>
      <c r="N33" s="125"/>
      <c r="P33" s="125"/>
      <c r="R33" s="104"/>
      <c r="T33" s="103"/>
      <c r="U33" s="103"/>
    </row>
    <row r="34" spans="1:21" ht="12" customHeight="1" x14ac:dyDescent="0.2">
      <c r="A34" s="125" t="s">
        <v>337</v>
      </c>
      <c r="D34" s="3" t="s">
        <v>313</v>
      </c>
      <c r="E34" s="125"/>
      <c r="G34" s="3" t="s">
        <v>216</v>
      </c>
      <c r="H34" s="125"/>
      <c r="K34" s="125"/>
      <c r="L34" s="125"/>
      <c r="M34" s="125" t="s">
        <v>311</v>
      </c>
      <c r="N34" s="125"/>
      <c r="P34" s="125"/>
      <c r="R34" s="104"/>
      <c r="T34" s="103"/>
      <c r="U34" s="103"/>
    </row>
    <row r="35" spans="1:21" ht="12" customHeight="1" x14ac:dyDescent="0.2">
      <c r="A35" s="3" t="s">
        <v>340</v>
      </c>
      <c r="D35" s="3" t="s">
        <v>320</v>
      </c>
      <c r="G35" s="3" t="s">
        <v>217</v>
      </c>
      <c r="M35" s="3" t="s">
        <v>312</v>
      </c>
      <c r="R35" s="103"/>
      <c r="T35" s="103"/>
      <c r="U35" s="103"/>
    </row>
    <row r="36" spans="1:21" ht="12" customHeight="1" x14ac:dyDescent="0.2">
      <c r="A36" s="3" t="s">
        <v>341</v>
      </c>
      <c r="G36" s="3" t="s">
        <v>218</v>
      </c>
      <c r="R36" s="103"/>
      <c r="T36" s="103"/>
      <c r="U36" s="103"/>
    </row>
    <row r="37" spans="1:21" ht="12" customHeight="1" x14ac:dyDescent="0.2">
      <c r="A37" s="3" t="s">
        <v>330</v>
      </c>
      <c r="G37" s="3" t="s">
        <v>219</v>
      </c>
      <c r="R37" s="103"/>
      <c r="T37" s="103"/>
      <c r="U37" s="103"/>
    </row>
    <row r="38" spans="1:21" ht="12" customHeight="1" x14ac:dyDescent="0.2">
      <c r="A38" s="105" t="s">
        <v>658</v>
      </c>
      <c r="R38" s="103"/>
      <c r="T38" s="103"/>
      <c r="U38" s="103"/>
    </row>
    <row r="39" spans="1:21" ht="12" customHeight="1" x14ac:dyDescent="0.2">
      <c r="T39" s="103"/>
      <c r="U39" s="103"/>
    </row>
    <row r="40" spans="1:21" ht="12" customHeight="1" x14ac:dyDescent="0.2">
      <c r="A40" s="124" t="s">
        <v>336</v>
      </c>
      <c r="S40" s="103"/>
      <c r="T40" s="103"/>
    </row>
    <row r="41" spans="1:21" ht="12" customHeight="1" x14ac:dyDescent="0.2">
      <c r="A41" s="3" t="s">
        <v>667</v>
      </c>
    </row>
    <row r="42" spans="1:21" ht="12" customHeight="1" x14ac:dyDescent="0.2">
      <c r="A42" s="3" t="s">
        <v>349</v>
      </c>
    </row>
    <row r="43" spans="1:21" ht="12" customHeight="1" x14ac:dyDescent="0.2">
      <c r="A43" s="3" t="s">
        <v>328</v>
      </c>
    </row>
    <row r="44" spans="1:21" ht="12" customHeight="1" x14ac:dyDescent="0.2">
      <c r="A44" s="3" t="s">
        <v>326</v>
      </c>
    </row>
    <row r="45" spans="1:21" ht="12" customHeight="1" x14ac:dyDescent="0.2">
      <c r="A45" s="3" t="s">
        <v>327</v>
      </c>
    </row>
    <row r="46" spans="1:21" x14ac:dyDescent="0.2">
      <c r="D4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231</v>
      </c>
      <c r="B8" s="45" t="s">
        <v>449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39" t="s">
        <v>83</v>
      </c>
      <c r="B9" s="108" t="s">
        <v>656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114</v>
      </c>
      <c r="B10" s="108" t="s">
        <v>428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3</v>
      </c>
      <c r="I10" s="38" t="s">
        <v>77</v>
      </c>
      <c r="J10" s="43">
        <v>6</v>
      </c>
      <c r="K10" s="37">
        <v>3</v>
      </c>
      <c r="L10" s="20" t="s">
        <v>77</v>
      </c>
      <c r="M10" s="43">
        <v>6</v>
      </c>
      <c r="N10" s="37">
        <v>3</v>
      </c>
      <c r="O10" s="38" t="s">
        <v>77</v>
      </c>
      <c r="P10" s="43">
        <v>6</v>
      </c>
      <c r="Q10" s="37">
        <v>3</v>
      </c>
      <c r="R10" s="20" t="s">
        <v>77</v>
      </c>
      <c r="S10" s="43">
        <v>6</v>
      </c>
      <c r="T10" s="37">
        <v>3</v>
      </c>
      <c r="U10" s="38" t="s">
        <v>77</v>
      </c>
      <c r="V10" s="43">
        <v>6</v>
      </c>
      <c r="W10" s="37">
        <v>3</v>
      </c>
      <c r="X10" s="20" t="s">
        <v>77</v>
      </c>
      <c r="Y10" s="135">
        <f t="shared" si="0"/>
        <v>540</v>
      </c>
      <c r="Z10" s="13">
        <f t="shared" si="1"/>
        <v>18</v>
      </c>
    </row>
    <row r="11" spans="1:26" ht="13.5" customHeight="1" x14ac:dyDescent="0.2">
      <c r="A11" s="39" t="s">
        <v>115</v>
      </c>
      <c r="B11" s="108" t="s">
        <v>440</v>
      </c>
      <c r="C11" s="41" t="s">
        <v>368</v>
      </c>
      <c r="D11" s="41" t="s">
        <v>319</v>
      </c>
      <c r="E11" s="41" t="s">
        <v>77</v>
      </c>
      <c r="F11" s="42">
        <v>45</v>
      </c>
      <c r="G11" s="43"/>
      <c r="H11" s="37"/>
      <c r="I11" s="38"/>
      <c r="J11" s="43"/>
      <c r="K11" s="37"/>
      <c r="L11" s="20"/>
      <c r="M11" s="43">
        <v>1</v>
      </c>
      <c r="N11" s="37">
        <v>2</v>
      </c>
      <c r="O11" s="38" t="s">
        <v>77</v>
      </c>
      <c r="P11" s="43">
        <v>1</v>
      </c>
      <c r="Q11" s="37">
        <v>2</v>
      </c>
      <c r="R11" s="20" t="s">
        <v>77</v>
      </c>
      <c r="S11" s="43">
        <v>1</v>
      </c>
      <c r="T11" s="37">
        <v>2</v>
      </c>
      <c r="U11" s="38" t="s">
        <v>78</v>
      </c>
      <c r="V11" s="43"/>
      <c r="W11" s="37"/>
      <c r="X11" s="20"/>
      <c r="Y11" s="135">
        <f t="shared" si="0"/>
        <v>45</v>
      </c>
      <c r="Z11" s="13">
        <f t="shared" si="1"/>
        <v>6</v>
      </c>
    </row>
    <row r="12" spans="1:26" ht="13.5" customHeight="1" x14ac:dyDescent="0.2">
      <c r="A12" s="39" t="s">
        <v>223</v>
      </c>
      <c r="B12" s="108" t="s">
        <v>441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>SUM(G12,J12,M12,P12,S12,V12)*15</f>
        <v>90</v>
      </c>
      <c r="Z12" s="13">
        <f>SUM(H12,K12,N12,Q12,T12,W12)</f>
        <v>12</v>
      </c>
    </row>
    <row r="13" spans="1:26" ht="13.5" customHeight="1" x14ac:dyDescent="0.2">
      <c r="A13" s="66" t="s">
        <v>224</v>
      </c>
      <c r="B13" s="67" t="s">
        <v>442</v>
      </c>
      <c r="C13" s="68"/>
      <c r="D13" s="68" t="s">
        <v>319</v>
      </c>
      <c r="E13" s="68" t="s">
        <v>212</v>
      </c>
      <c r="F13" s="69">
        <v>45</v>
      </c>
      <c r="G13" s="63">
        <v>1</v>
      </c>
      <c r="H13" s="64">
        <v>2</v>
      </c>
      <c r="I13" s="65" t="s">
        <v>77</v>
      </c>
      <c r="J13" s="63"/>
      <c r="K13" s="64"/>
      <c r="L13" s="35"/>
      <c r="M13" s="63"/>
      <c r="N13" s="64"/>
      <c r="O13" s="65"/>
      <c r="P13" s="63"/>
      <c r="Q13" s="64"/>
      <c r="R13" s="35"/>
      <c r="S13" s="63"/>
      <c r="T13" s="64"/>
      <c r="U13" s="65"/>
      <c r="V13" s="63"/>
      <c r="W13" s="64"/>
      <c r="X13" s="35"/>
      <c r="Y13" s="136">
        <f>SUM(G13,J13,M13,P13,S13,V13)*15</f>
        <v>15</v>
      </c>
      <c r="Z13" s="36">
        <f>SUM(H13,K13,N13,Q13,T13,W13)</f>
        <v>2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16</v>
      </c>
      <c r="B15" s="56" t="s">
        <v>387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2</v>
      </c>
      <c r="H15" s="60">
        <v>2</v>
      </c>
      <c r="I15" s="19" t="s">
        <v>77</v>
      </c>
      <c r="J15" s="59">
        <v>2</v>
      </c>
      <c r="K15" s="60">
        <v>2</v>
      </c>
      <c r="L15" s="19" t="s">
        <v>78</v>
      </c>
      <c r="M15" s="59">
        <v>1</v>
      </c>
      <c r="N15" s="60">
        <v>1</v>
      </c>
      <c r="O15" s="19" t="s">
        <v>77</v>
      </c>
      <c r="P15" s="59">
        <v>1</v>
      </c>
      <c r="Q15" s="60">
        <v>1</v>
      </c>
      <c r="R15" s="19" t="s">
        <v>78</v>
      </c>
      <c r="S15" s="59">
        <v>1</v>
      </c>
      <c r="T15" s="60">
        <v>1</v>
      </c>
      <c r="U15" s="19" t="s">
        <v>77</v>
      </c>
      <c r="V15" s="59">
        <v>1</v>
      </c>
      <c r="W15" s="60">
        <v>1</v>
      </c>
      <c r="X15" s="19" t="s">
        <v>78</v>
      </c>
      <c r="Y15" s="137">
        <f>SUM(G15,J15,M15,P15,S15,V15)*15</f>
        <v>120</v>
      </c>
      <c r="Z15" s="12">
        <f>SUM(H15,K15,N15,Q15,T15,W15)</f>
        <v>8</v>
      </c>
    </row>
    <row r="16" spans="1:26" ht="13.5" customHeight="1" x14ac:dyDescent="0.2">
      <c r="A16" s="39" t="s">
        <v>17</v>
      </c>
      <c r="B16" s="108" t="s">
        <v>388</v>
      </c>
      <c r="C16" s="41" t="s">
        <v>368</v>
      </c>
      <c r="D16" s="41" t="s">
        <v>319</v>
      </c>
      <c r="E16" s="41" t="s">
        <v>212</v>
      </c>
      <c r="F16" s="42">
        <v>45</v>
      </c>
      <c r="G16" s="43">
        <v>2</v>
      </c>
      <c r="H16" s="37">
        <v>2</v>
      </c>
      <c r="I16" s="20" t="s">
        <v>77</v>
      </c>
      <c r="J16" s="43">
        <v>2</v>
      </c>
      <c r="K16" s="37">
        <v>2</v>
      </c>
      <c r="L16" s="20" t="s">
        <v>78</v>
      </c>
      <c r="M16" s="43">
        <v>1</v>
      </c>
      <c r="N16" s="37">
        <v>1</v>
      </c>
      <c r="O16" s="20" t="s">
        <v>77</v>
      </c>
      <c r="P16" s="43">
        <v>1</v>
      </c>
      <c r="Q16" s="37">
        <v>1</v>
      </c>
      <c r="R16" s="20" t="s">
        <v>78</v>
      </c>
      <c r="S16" s="43">
        <v>1</v>
      </c>
      <c r="T16" s="37">
        <v>1</v>
      </c>
      <c r="U16" s="20" t="s">
        <v>77</v>
      </c>
      <c r="V16" s="43">
        <v>1</v>
      </c>
      <c r="W16" s="37">
        <v>1</v>
      </c>
      <c r="X16" s="20" t="s">
        <v>78</v>
      </c>
      <c r="Y16" s="138">
        <f t="shared" ref="Y16:Y23" si="2">SUM(G16,J16,M16,P16,S16,V16)*15</f>
        <v>120</v>
      </c>
      <c r="Z16" s="13">
        <f>SUM(H16,K16,N16,Q16,T16,W16)</f>
        <v>8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3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26</v>
      </c>
      <c r="B20" s="108" t="s">
        <v>392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1</v>
      </c>
      <c r="H20" s="37">
        <v>2</v>
      </c>
      <c r="I20" s="20" t="s">
        <v>77</v>
      </c>
      <c r="J20" s="43">
        <v>1</v>
      </c>
      <c r="K20" s="37">
        <v>2</v>
      </c>
      <c r="L20" s="20" t="s">
        <v>77</v>
      </c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30</v>
      </c>
      <c r="Z20" s="13">
        <f t="shared" si="3"/>
        <v>4</v>
      </c>
    </row>
    <row r="21" spans="1:26" ht="13.5" customHeight="1" x14ac:dyDescent="0.2">
      <c r="A21" s="39" t="s">
        <v>28</v>
      </c>
      <c r="B21" s="108" t="s">
        <v>393</v>
      </c>
      <c r="C21" s="41"/>
      <c r="D21" s="41" t="s">
        <v>319</v>
      </c>
      <c r="E21" s="41" t="s">
        <v>81</v>
      </c>
      <c r="F21" s="42">
        <v>45</v>
      </c>
      <c r="G21" s="43">
        <v>1</v>
      </c>
      <c r="H21" s="37">
        <v>1</v>
      </c>
      <c r="I21" s="20" t="s">
        <v>77</v>
      </c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15</v>
      </c>
      <c r="Z21" s="13">
        <f t="shared" si="3"/>
        <v>1</v>
      </c>
    </row>
    <row r="22" spans="1:26" ht="13.5" customHeight="1" x14ac:dyDescent="0.2">
      <c r="A22" s="39" t="s">
        <v>29</v>
      </c>
      <c r="B22" s="108" t="s">
        <v>394</v>
      </c>
      <c r="C22" s="41" t="s">
        <v>368</v>
      </c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>
        <v>1</v>
      </c>
      <c r="T22" s="37">
        <v>1</v>
      </c>
      <c r="U22" s="20" t="s">
        <v>77</v>
      </c>
      <c r="V22" s="43">
        <v>1</v>
      </c>
      <c r="W22" s="37">
        <v>1</v>
      </c>
      <c r="X22" s="20" t="s">
        <v>77</v>
      </c>
      <c r="Y22" s="138">
        <f t="shared" si="2"/>
        <v>30</v>
      </c>
      <c r="Z22" s="13">
        <f t="shared" si="3"/>
        <v>2</v>
      </c>
    </row>
    <row r="23" spans="1:26" ht="13.5" customHeight="1" thickBot="1" x14ac:dyDescent="0.25">
      <c r="A23" s="39" t="s">
        <v>27</v>
      </c>
      <c r="B23" s="108" t="s">
        <v>395</v>
      </c>
      <c r="C23" s="41"/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>
        <v>1</v>
      </c>
      <c r="N23" s="37">
        <v>1</v>
      </c>
      <c r="O23" s="20" t="s">
        <v>77</v>
      </c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15</v>
      </c>
      <c r="Z23" s="13">
        <f t="shared" si="3"/>
        <v>1</v>
      </c>
    </row>
    <row r="24" spans="1:26" ht="13.5" customHeight="1" thickTop="1" thickBot="1" x14ac:dyDescent="0.25">
      <c r="A24" s="164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86" t="s">
        <v>332</v>
      </c>
      <c r="B25" s="109" t="s">
        <v>677</v>
      </c>
      <c r="C25" s="88"/>
      <c r="D25" s="88"/>
      <c r="E25" s="88"/>
      <c r="F25" s="89"/>
      <c r="G25" s="90"/>
      <c r="H25" s="91"/>
      <c r="I25" s="92"/>
      <c r="J25" s="90"/>
      <c r="K25" s="91">
        <v>3</v>
      </c>
      <c r="L25" s="93"/>
      <c r="M25" s="90"/>
      <c r="N25" s="91">
        <v>6</v>
      </c>
      <c r="O25" s="92"/>
      <c r="P25" s="90"/>
      <c r="Q25" s="91">
        <v>6</v>
      </c>
      <c r="R25" s="93"/>
      <c r="S25" s="90"/>
      <c r="T25" s="91">
        <v>4</v>
      </c>
      <c r="U25" s="92"/>
      <c r="V25" s="90"/>
      <c r="W25" s="91">
        <v>2</v>
      </c>
      <c r="X25" s="93"/>
      <c r="Y25" s="139"/>
      <c r="Z25" s="94">
        <f>SUM(H25,K25,N25,Q25,T25,W25)</f>
        <v>21</v>
      </c>
    </row>
    <row r="26" spans="1:26" ht="13.5" customHeight="1" thickTop="1" thickBot="1" x14ac:dyDescent="0.25">
      <c r="A26" s="101" t="s">
        <v>154</v>
      </c>
      <c r="B26" s="83" t="s">
        <v>405</v>
      </c>
      <c r="C26" s="84"/>
      <c r="D26" s="84"/>
      <c r="E26" s="84" t="s">
        <v>213</v>
      </c>
      <c r="F26" s="85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>
        <v>0</v>
      </c>
      <c r="T26" s="22">
        <v>3</v>
      </c>
      <c r="U26" s="23" t="s">
        <v>77</v>
      </c>
      <c r="V26" s="21">
        <v>0</v>
      </c>
      <c r="W26" s="22">
        <v>3</v>
      </c>
      <c r="X26" s="23" t="s">
        <v>77</v>
      </c>
      <c r="Y26" s="140">
        <f>SUM(G26,J26,M26,P26,S26,V26)*15</f>
        <v>0</v>
      </c>
      <c r="Z26" s="24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19">
        <f>SUM(G8:G26)</f>
        <v>19.5</v>
      </c>
      <c r="H27" s="14">
        <f t="shared" ref="H27:W27" si="4">SUM(H8:H26)</f>
        <v>30</v>
      </c>
      <c r="I27" s="15"/>
      <c r="J27" s="119">
        <f t="shared" si="4"/>
        <v>17.5</v>
      </c>
      <c r="K27" s="14">
        <f t="shared" si="4"/>
        <v>30</v>
      </c>
      <c r="L27" s="15"/>
      <c r="M27" s="119">
        <f t="shared" si="4"/>
        <v>16</v>
      </c>
      <c r="N27" s="14">
        <f t="shared" si="4"/>
        <v>30</v>
      </c>
      <c r="O27" s="15"/>
      <c r="P27" s="119">
        <f t="shared" si="4"/>
        <v>15</v>
      </c>
      <c r="Q27" s="14">
        <f t="shared" si="4"/>
        <v>29</v>
      </c>
      <c r="R27" s="15"/>
      <c r="S27" s="119">
        <f t="shared" si="4"/>
        <v>16</v>
      </c>
      <c r="T27" s="14">
        <f t="shared" si="4"/>
        <v>31</v>
      </c>
      <c r="U27" s="15"/>
      <c r="V27" s="119">
        <f t="shared" si="4"/>
        <v>16</v>
      </c>
      <c r="W27" s="14">
        <f t="shared" si="4"/>
        <v>30</v>
      </c>
      <c r="X27" s="15"/>
      <c r="Y27" s="133">
        <f>SUM(Y8:Y26)</f>
        <v>1500</v>
      </c>
      <c r="Z27" s="16">
        <f>SUM(Z8:Z26)</f>
        <v>180</v>
      </c>
    </row>
    <row r="28" spans="1:26" ht="13.5" customHeight="1" thickTop="1" x14ac:dyDescent="0.2"/>
    <row r="29" spans="1:26" ht="12" customHeight="1" x14ac:dyDescent="0.2">
      <c r="A29" s="3" t="s">
        <v>210</v>
      </c>
      <c r="U29" s="104"/>
    </row>
    <row r="30" spans="1:26" ht="12" customHeight="1" x14ac:dyDescent="0.2">
      <c r="A30" s="3" t="s">
        <v>214</v>
      </c>
      <c r="U30" s="104"/>
    </row>
    <row r="31" spans="1:26" ht="12" customHeight="1" x14ac:dyDescent="0.2">
      <c r="U31" s="103"/>
    </row>
    <row r="32" spans="1:26" ht="12" customHeight="1" x14ac:dyDescent="0.2">
      <c r="A32" s="124" t="s">
        <v>334</v>
      </c>
      <c r="U32" s="103"/>
    </row>
    <row r="33" spans="1:21" ht="12" customHeight="1" x14ac:dyDescent="0.2">
      <c r="A33" s="125" t="s">
        <v>329</v>
      </c>
      <c r="D33" s="3" t="s">
        <v>335</v>
      </c>
      <c r="E33" s="125"/>
      <c r="G33" s="3" t="s">
        <v>211</v>
      </c>
      <c r="H33" s="125"/>
      <c r="K33" s="125"/>
      <c r="L33" s="125"/>
      <c r="M33" s="125" t="s">
        <v>310</v>
      </c>
      <c r="N33" s="125"/>
      <c r="P33" s="125"/>
      <c r="R33" s="104"/>
      <c r="T33" s="103"/>
      <c r="U33" s="103"/>
    </row>
    <row r="34" spans="1:21" ht="12" customHeight="1" x14ac:dyDescent="0.2">
      <c r="A34" s="125" t="s">
        <v>337</v>
      </c>
      <c r="D34" s="3" t="s">
        <v>313</v>
      </c>
      <c r="E34" s="125"/>
      <c r="G34" s="3" t="s">
        <v>216</v>
      </c>
      <c r="H34" s="125"/>
      <c r="K34" s="125"/>
      <c r="L34" s="125"/>
      <c r="M34" s="125" t="s">
        <v>311</v>
      </c>
      <c r="N34" s="125"/>
      <c r="P34" s="125"/>
      <c r="R34" s="104"/>
      <c r="T34" s="103"/>
      <c r="U34" s="103"/>
    </row>
    <row r="35" spans="1:21" ht="12" customHeight="1" x14ac:dyDescent="0.2">
      <c r="A35" s="3" t="s">
        <v>340</v>
      </c>
      <c r="D35" s="3" t="s">
        <v>320</v>
      </c>
      <c r="G35" s="3" t="s">
        <v>217</v>
      </c>
      <c r="M35" s="3" t="s">
        <v>312</v>
      </c>
      <c r="R35" s="103"/>
      <c r="T35" s="103"/>
      <c r="U35" s="103"/>
    </row>
    <row r="36" spans="1:21" ht="12" customHeight="1" x14ac:dyDescent="0.2">
      <c r="A36" s="3" t="s">
        <v>341</v>
      </c>
      <c r="G36" s="3" t="s">
        <v>218</v>
      </c>
      <c r="R36" s="103"/>
      <c r="T36" s="103"/>
      <c r="U36" s="103"/>
    </row>
    <row r="37" spans="1:21" ht="12" customHeight="1" x14ac:dyDescent="0.2">
      <c r="A37" s="3" t="s">
        <v>330</v>
      </c>
      <c r="G37" s="3" t="s">
        <v>219</v>
      </c>
      <c r="R37" s="103"/>
      <c r="T37" s="103"/>
      <c r="U37" s="103"/>
    </row>
    <row r="38" spans="1:21" ht="12" customHeight="1" x14ac:dyDescent="0.2">
      <c r="A38" s="105" t="s">
        <v>658</v>
      </c>
      <c r="R38" s="103"/>
      <c r="T38" s="103"/>
      <c r="U38" s="103"/>
    </row>
    <row r="39" spans="1:21" ht="12" customHeight="1" x14ac:dyDescent="0.2">
      <c r="T39" s="103"/>
      <c r="U39" s="103"/>
    </row>
    <row r="40" spans="1:21" ht="12" customHeight="1" x14ac:dyDescent="0.2">
      <c r="A40" s="124" t="s">
        <v>336</v>
      </c>
      <c r="S40" s="103"/>
      <c r="T40" s="103"/>
    </row>
    <row r="41" spans="1:21" ht="12" customHeight="1" x14ac:dyDescent="0.2">
      <c r="A41" s="3" t="s">
        <v>667</v>
      </c>
    </row>
    <row r="42" spans="1:21" ht="12" customHeight="1" x14ac:dyDescent="0.2">
      <c r="A42" s="3" t="s">
        <v>349</v>
      </c>
    </row>
    <row r="43" spans="1:21" ht="12" customHeight="1" x14ac:dyDescent="0.2">
      <c r="A43" s="3" t="s">
        <v>328</v>
      </c>
    </row>
    <row r="44" spans="1:21" ht="12" customHeight="1" x14ac:dyDescent="0.2">
      <c r="A44" s="3" t="s">
        <v>326</v>
      </c>
    </row>
    <row r="45" spans="1:21" ht="12" customHeight="1" x14ac:dyDescent="0.2">
      <c r="A45" s="3" t="s">
        <v>327</v>
      </c>
    </row>
    <row r="46" spans="1:21" x14ac:dyDescent="0.2">
      <c r="D4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A15" sqref="A15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5.5703125" style="9" customWidth="1"/>
    <col min="27" max="45" width="4" style="1" customWidth="1"/>
    <col min="46" max="16384" width="9.140625" style="1"/>
  </cols>
  <sheetData>
    <row r="1" spans="1:26" ht="13.5" customHeight="1" thickTop="1" x14ac:dyDescent="0.2">
      <c r="A1" s="158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88" t="s">
        <v>682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90"/>
    </row>
    <row r="4" spans="1:26" ht="18" customHeight="1" thickBot="1" x14ac:dyDescent="0.25">
      <c r="A4" s="184" t="s">
        <v>0</v>
      </c>
      <c r="B4" s="185"/>
      <c r="C4" s="185"/>
      <c r="D4" s="185"/>
      <c r="E4" s="185"/>
      <c r="F4" s="186"/>
      <c r="G4" s="170" t="s">
        <v>1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0"/>
      <c r="Z4" s="187"/>
    </row>
    <row r="5" spans="1:26" ht="18" customHeight="1" thickBot="1" x14ac:dyDescent="0.25">
      <c r="A5" s="180" t="s">
        <v>13</v>
      </c>
      <c r="B5" s="191" t="s">
        <v>12</v>
      </c>
      <c r="C5" s="182" t="s">
        <v>34</v>
      </c>
      <c r="D5" s="182" t="s">
        <v>333</v>
      </c>
      <c r="E5" s="177" t="s">
        <v>7</v>
      </c>
      <c r="F5" s="178" t="s">
        <v>324</v>
      </c>
      <c r="G5" s="170" t="s">
        <v>3</v>
      </c>
      <c r="H5" s="171"/>
      <c r="I5" s="172"/>
      <c r="J5" s="170" t="s">
        <v>4</v>
      </c>
      <c r="K5" s="171"/>
      <c r="L5" s="172"/>
      <c r="M5" s="170" t="s">
        <v>8</v>
      </c>
      <c r="N5" s="171"/>
      <c r="O5" s="172"/>
      <c r="P5" s="170" t="s">
        <v>9</v>
      </c>
      <c r="Q5" s="171"/>
      <c r="R5" s="172"/>
      <c r="S5" s="170" t="s">
        <v>10</v>
      </c>
      <c r="T5" s="171"/>
      <c r="U5" s="172"/>
      <c r="V5" s="170" t="s">
        <v>11</v>
      </c>
      <c r="W5" s="171"/>
      <c r="X5" s="172"/>
      <c r="Y5" s="173" t="s">
        <v>21</v>
      </c>
      <c r="Z5" s="175" t="s">
        <v>15</v>
      </c>
    </row>
    <row r="6" spans="1:26" ht="18" customHeight="1" thickBot="1" x14ac:dyDescent="0.25">
      <c r="A6" s="181"/>
      <c r="B6" s="192"/>
      <c r="C6" s="183"/>
      <c r="D6" s="183"/>
      <c r="E6" s="177"/>
      <c r="F6" s="179"/>
      <c r="G6" s="150" t="s">
        <v>5</v>
      </c>
      <c r="H6" s="151" t="s">
        <v>2</v>
      </c>
      <c r="I6" s="152" t="s">
        <v>6</v>
      </c>
      <c r="J6" s="150" t="s">
        <v>5</v>
      </c>
      <c r="K6" s="151" t="s">
        <v>2</v>
      </c>
      <c r="L6" s="152" t="s">
        <v>6</v>
      </c>
      <c r="M6" s="150" t="s">
        <v>5</v>
      </c>
      <c r="N6" s="151" t="s">
        <v>2</v>
      </c>
      <c r="O6" s="152" t="s">
        <v>6</v>
      </c>
      <c r="P6" s="150" t="s">
        <v>5</v>
      </c>
      <c r="Q6" s="151" t="s">
        <v>2</v>
      </c>
      <c r="R6" s="152" t="s">
        <v>6</v>
      </c>
      <c r="S6" s="150" t="s">
        <v>5</v>
      </c>
      <c r="T6" s="151" t="s">
        <v>2</v>
      </c>
      <c r="U6" s="152" t="s">
        <v>6</v>
      </c>
      <c r="V6" s="150" t="s">
        <v>5</v>
      </c>
      <c r="W6" s="151" t="s">
        <v>2</v>
      </c>
      <c r="X6" s="153" t="s">
        <v>6</v>
      </c>
      <c r="Y6" s="174"/>
      <c r="Z6" s="176"/>
    </row>
    <row r="7" spans="1:26" ht="13.5" customHeight="1" thickTop="1" thickBot="1" x14ac:dyDescent="0.25">
      <c r="A7" s="164" t="s">
        <v>331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/>
    </row>
    <row r="8" spans="1:26" ht="13.5" customHeight="1" x14ac:dyDescent="0.2">
      <c r="A8" s="123" t="s">
        <v>186</v>
      </c>
      <c r="B8" s="45" t="s">
        <v>381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77</v>
      </c>
      <c r="V8" s="48">
        <v>2</v>
      </c>
      <c r="W8" s="49">
        <v>9</v>
      </c>
      <c r="X8" s="50" t="s">
        <v>77</v>
      </c>
      <c r="Y8" s="154">
        <f t="shared" ref="Y8:Y15" si="0">SUM(G8,J8,M8,P8,S8,V8)*15</f>
        <v>180</v>
      </c>
      <c r="Z8" s="51">
        <f t="shared" ref="Z8:Z15" si="1">SUM(H8,K8,N8,Q8,T8,W8)</f>
        <v>54</v>
      </c>
    </row>
    <row r="9" spans="1:26" ht="13.5" customHeight="1" x14ac:dyDescent="0.2">
      <c r="A9" s="79" t="s">
        <v>187</v>
      </c>
      <c r="B9" s="108" t="s">
        <v>382</v>
      </c>
      <c r="C9" s="41"/>
      <c r="D9" s="41" t="s">
        <v>319</v>
      </c>
      <c r="E9" s="41" t="s">
        <v>77</v>
      </c>
      <c r="F9" s="42">
        <v>60</v>
      </c>
      <c r="G9" s="43"/>
      <c r="H9" s="37"/>
      <c r="I9" s="38"/>
      <c r="J9" s="43"/>
      <c r="K9" s="37"/>
      <c r="L9" s="20"/>
      <c r="M9" s="43"/>
      <c r="N9" s="37"/>
      <c r="O9" s="38"/>
      <c r="P9" s="43"/>
      <c r="Q9" s="37"/>
      <c r="R9" s="20"/>
      <c r="S9" s="43">
        <v>1</v>
      </c>
      <c r="T9" s="37">
        <v>5</v>
      </c>
      <c r="U9" s="38" t="s">
        <v>77</v>
      </c>
      <c r="V9" s="43"/>
      <c r="W9" s="37"/>
      <c r="X9" s="20"/>
      <c r="Y9" s="144">
        <f t="shared" si="0"/>
        <v>15</v>
      </c>
      <c r="Z9" s="44">
        <f t="shared" si="1"/>
        <v>5</v>
      </c>
    </row>
    <row r="10" spans="1:26" ht="13.5" customHeight="1" x14ac:dyDescent="0.2">
      <c r="A10" s="39" t="s">
        <v>83</v>
      </c>
      <c r="B10" s="108" t="s">
        <v>654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1</v>
      </c>
      <c r="H10" s="37">
        <v>5</v>
      </c>
      <c r="I10" s="38" t="s">
        <v>77</v>
      </c>
      <c r="J10" s="43">
        <v>1</v>
      </c>
      <c r="K10" s="37">
        <v>5</v>
      </c>
      <c r="L10" s="20" t="s">
        <v>78</v>
      </c>
      <c r="M10" s="43">
        <v>1</v>
      </c>
      <c r="N10" s="37">
        <v>5</v>
      </c>
      <c r="O10" s="38" t="s">
        <v>77</v>
      </c>
      <c r="P10" s="43">
        <v>1</v>
      </c>
      <c r="Q10" s="37">
        <v>5</v>
      </c>
      <c r="R10" s="20" t="s">
        <v>78</v>
      </c>
      <c r="S10" s="43">
        <v>1</v>
      </c>
      <c r="T10" s="37">
        <v>5</v>
      </c>
      <c r="U10" s="38" t="s">
        <v>77</v>
      </c>
      <c r="V10" s="43">
        <v>1</v>
      </c>
      <c r="W10" s="37">
        <v>5</v>
      </c>
      <c r="X10" s="20" t="s">
        <v>77</v>
      </c>
      <c r="Y10" s="144">
        <f t="shared" si="0"/>
        <v>90</v>
      </c>
      <c r="Z10" s="44">
        <f t="shared" si="1"/>
        <v>30</v>
      </c>
    </row>
    <row r="11" spans="1:26" ht="13.5" customHeight="1" x14ac:dyDescent="0.2">
      <c r="A11" s="39" t="s">
        <v>188</v>
      </c>
      <c r="B11" s="108" t="s">
        <v>383</v>
      </c>
      <c r="C11" s="41"/>
      <c r="D11" s="41" t="s">
        <v>319</v>
      </c>
      <c r="E11" s="41" t="s">
        <v>77</v>
      </c>
      <c r="F11" s="42">
        <v>60</v>
      </c>
      <c r="G11" s="43"/>
      <c r="H11" s="37"/>
      <c r="I11" s="38"/>
      <c r="J11" s="43"/>
      <c r="K11" s="37"/>
      <c r="L11" s="20"/>
      <c r="M11" s="43">
        <v>1</v>
      </c>
      <c r="N11" s="37">
        <v>2</v>
      </c>
      <c r="O11" s="38" t="s">
        <v>77</v>
      </c>
      <c r="P11" s="43">
        <v>1</v>
      </c>
      <c r="Q11" s="37">
        <v>2</v>
      </c>
      <c r="R11" s="20" t="s">
        <v>77</v>
      </c>
      <c r="S11" s="43">
        <v>1</v>
      </c>
      <c r="T11" s="37">
        <v>2</v>
      </c>
      <c r="U11" s="38" t="s">
        <v>77</v>
      </c>
      <c r="V11" s="43">
        <v>1</v>
      </c>
      <c r="W11" s="37">
        <v>2</v>
      </c>
      <c r="X11" s="20" t="s">
        <v>77</v>
      </c>
      <c r="Y11" s="144">
        <f t="shared" si="0"/>
        <v>60</v>
      </c>
      <c r="Z11" s="44">
        <f t="shared" si="1"/>
        <v>8</v>
      </c>
    </row>
    <row r="12" spans="1:26" ht="13.5" customHeight="1" x14ac:dyDescent="0.2">
      <c r="A12" s="39" t="s">
        <v>116</v>
      </c>
      <c r="B12" s="108" t="s">
        <v>384</v>
      </c>
      <c r="C12" s="41"/>
      <c r="D12" s="41" t="s">
        <v>319</v>
      </c>
      <c r="E12" s="41" t="s">
        <v>212</v>
      </c>
      <c r="F12" s="42">
        <v>45</v>
      </c>
      <c r="G12" s="43">
        <v>1</v>
      </c>
      <c r="H12" s="37">
        <v>4</v>
      </c>
      <c r="I12" s="38" t="s">
        <v>77</v>
      </c>
      <c r="J12" s="43">
        <v>1</v>
      </c>
      <c r="K12" s="37">
        <v>4</v>
      </c>
      <c r="L12" s="20" t="s">
        <v>77</v>
      </c>
      <c r="M12" s="43"/>
      <c r="N12" s="37"/>
      <c r="O12" s="38"/>
      <c r="P12" s="43"/>
      <c r="Q12" s="37"/>
      <c r="R12" s="20"/>
      <c r="S12" s="43"/>
      <c r="T12" s="37"/>
      <c r="U12" s="38"/>
      <c r="V12" s="43"/>
      <c r="W12" s="37"/>
      <c r="X12" s="20"/>
      <c r="Y12" s="144">
        <f t="shared" si="0"/>
        <v>30</v>
      </c>
      <c r="Z12" s="44">
        <f t="shared" si="1"/>
        <v>8</v>
      </c>
    </row>
    <row r="13" spans="1:26" ht="13.5" customHeight="1" x14ac:dyDescent="0.2">
      <c r="A13" s="39" t="s">
        <v>189</v>
      </c>
      <c r="B13" s="108" t="s">
        <v>385</v>
      </c>
      <c r="C13" s="41"/>
      <c r="D13" s="41" t="s">
        <v>319</v>
      </c>
      <c r="E13" s="41" t="s">
        <v>212</v>
      </c>
      <c r="F13" s="42">
        <v>45</v>
      </c>
      <c r="G13" s="43"/>
      <c r="H13" s="37"/>
      <c r="I13" s="38"/>
      <c r="J13" s="43"/>
      <c r="K13" s="37"/>
      <c r="L13" s="20"/>
      <c r="M13" s="43">
        <v>1</v>
      </c>
      <c r="N13" s="37">
        <v>4</v>
      </c>
      <c r="O13" s="38" t="s">
        <v>77</v>
      </c>
      <c r="P13" s="43">
        <v>1</v>
      </c>
      <c r="Q13" s="37">
        <v>4</v>
      </c>
      <c r="R13" s="20" t="s">
        <v>77</v>
      </c>
      <c r="S13" s="43"/>
      <c r="T13" s="37"/>
      <c r="U13" s="38"/>
      <c r="V13" s="43"/>
      <c r="W13" s="37"/>
      <c r="X13" s="20"/>
      <c r="Y13" s="144">
        <f t="shared" si="0"/>
        <v>30</v>
      </c>
      <c r="Z13" s="44">
        <f t="shared" si="1"/>
        <v>8</v>
      </c>
    </row>
    <row r="14" spans="1:26" ht="13.5" customHeight="1" x14ac:dyDescent="0.2">
      <c r="A14" s="66" t="s">
        <v>179</v>
      </c>
      <c r="B14" s="67" t="s">
        <v>684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46">
        <f t="shared" si="0"/>
        <v>15</v>
      </c>
      <c r="Z14" s="44">
        <v>4</v>
      </c>
    </row>
    <row r="15" spans="1:26" ht="13.5" customHeight="1" thickBot="1" x14ac:dyDescent="0.25">
      <c r="A15" s="66" t="s">
        <v>33</v>
      </c>
      <c r="B15" s="67" t="s">
        <v>386</v>
      </c>
      <c r="C15" s="68" t="s">
        <v>368</v>
      </c>
      <c r="D15" s="68" t="s">
        <v>319</v>
      </c>
      <c r="E15" s="68" t="s">
        <v>77</v>
      </c>
      <c r="F15" s="69">
        <v>45</v>
      </c>
      <c r="G15" s="63">
        <v>3</v>
      </c>
      <c r="H15" s="64">
        <v>2</v>
      </c>
      <c r="I15" s="65" t="s">
        <v>77</v>
      </c>
      <c r="J15" s="63">
        <v>3</v>
      </c>
      <c r="K15" s="64">
        <v>2</v>
      </c>
      <c r="L15" s="35" t="s">
        <v>77</v>
      </c>
      <c r="M15" s="63">
        <v>3</v>
      </c>
      <c r="N15" s="64">
        <v>2</v>
      </c>
      <c r="O15" s="65" t="s">
        <v>77</v>
      </c>
      <c r="P15" s="63">
        <v>3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 t="shared" si="0"/>
        <v>180</v>
      </c>
      <c r="Z15" s="36">
        <f t="shared" si="1"/>
        <v>8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40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2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40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2"/>
        <v>180</v>
      </c>
      <c r="Z18" s="13">
        <f t="shared" ref="Z18:Z24" si="3">SUM(H18,K18,N18,Q18,T18,W18)</f>
        <v>12</v>
      </c>
    </row>
    <row r="19" spans="1:26" ht="13.5" customHeight="1" x14ac:dyDescent="0.2">
      <c r="A19" s="39" t="s">
        <v>79</v>
      </c>
      <c r="B19" s="40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2"/>
        <v>0</v>
      </c>
      <c r="Z19" s="13">
        <f t="shared" si="3"/>
        <v>1</v>
      </c>
    </row>
    <row r="20" spans="1:26" ht="13.5" customHeight="1" x14ac:dyDescent="0.2">
      <c r="A20" s="39" t="s">
        <v>19</v>
      </c>
      <c r="B20" s="40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2"/>
        <v>15</v>
      </c>
      <c r="Z20" s="13">
        <f t="shared" si="3"/>
        <v>2</v>
      </c>
    </row>
    <row r="21" spans="1:26" ht="13.5" customHeight="1" x14ac:dyDescent="0.2">
      <c r="A21" s="39" t="s">
        <v>26</v>
      </c>
      <c r="B21" s="40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30</v>
      </c>
      <c r="Z21" s="13">
        <f t="shared" si="3"/>
        <v>4</v>
      </c>
    </row>
    <row r="22" spans="1:26" ht="13.5" customHeight="1" x14ac:dyDescent="0.2">
      <c r="A22" s="39" t="s">
        <v>28</v>
      </c>
      <c r="B22" s="40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40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40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</row>
    <row r="26" spans="1:26" ht="13.5" customHeight="1" thickBot="1" x14ac:dyDescent="0.25">
      <c r="A26" s="86" t="s">
        <v>332</v>
      </c>
      <c r="B26" s="87" t="s">
        <v>677</v>
      </c>
      <c r="C26" s="88"/>
      <c r="D26" s="88"/>
      <c r="E26" s="88"/>
      <c r="F26" s="89"/>
      <c r="G26" s="90"/>
      <c r="H26" s="91"/>
      <c r="I26" s="92"/>
      <c r="J26" s="90"/>
      <c r="K26" s="91"/>
      <c r="L26" s="93"/>
      <c r="M26" s="90"/>
      <c r="N26" s="91">
        <v>2</v>
      </c>
      <c r="O26" s="92"/>
      <c r="P26" s="90"/>
      <c r="Q26" s="91">
        <v>4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10</v>
      </c>
    </row>
    <row r="27" spans="1:26" ht="13.5" customHeight="1" thickTop="1" thickBot="1" x14ac:dyDescent="0.25">
      <c r="A27" s="82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167" t="s">
        <v>14</v>
      </c>
      <c r="B28" s="168"/>
      <c r="C28" s="168"/>
      <c r="D28" s="168"/>
      <c r="E28" s="168"/>
      <c r="F28" s="169"/>
      <c r="G28" s="119">
        <f>SUM(G8:G27)</f>
        <v>15.5</v>
      </c>
      <c r="H28" s="14">
        <f t="shared" ref="H28:W28" si="4">SUM(H8:H27)</f>
        <v>31</v>
      </c>
      <c r="I28" s="15"/>
      <c r="J28" s="119">
        <f t="shared" si="4"/>
        <v>14.5</v>
      </c>
      <c r="K28" s="14">
        <f t="shared" si="4"/>
        <v>30</v>
      </c>
      <c r="L28" s="15"/>
      <c r="M28" s="119">
        <f t="shared" si="4"/>
        <v>13</v>
      </c>
      <c r="N28" s="14">
        <f t="shared" si="4"/>
        <v>29</v>
      </c>
      <c r="O28" s="15"/>
      <c r="P28" s="119">
        <f t="shared" si="4"/>
        <v>12</v>
      </c>
      <c r="Q28" s="14">
        <f t="shared" si="4"/>
        <v>30</v>
      </c>
      <c r="R28" s="15"/>
      <c r="S28" s="119">
        <f t="shared" si="4"/>
        <v>10</v>
      </c>
      <c r="T28" s="14">
        <f t="shared" si="4"/>
        <v>31</v>
      </c>
      <c r="U28" s="15"/>
      <c r="V28" s="119">
        <f t="shared" si="4"/>
        <v>10</v>
      </c>
      <c r="W28" s="14">
        <f t="shared" si="4"/>
        <v>29</v>
      </c>
      <c r="X28" s="15"/>
      <c r="Y28" s="133">
        <f>SUM(Y8:Y27)</f>
        <v>1125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210</v>
      </c>
      <c r="U30" s="80"/>
    </row>
    <row r="31" spans="1:26" ht="12" customHeight="1" x14ac:dyDescent="0.2">
      <c r="A31" s="1" t="s">
        <v>214</v>
      </c>
      <c r="U31" s="80"/>
    </row>
    <row r="32" spans="1:26" ht="12" customHeight="1" x14ac:dyDescent="0.2">
      <c r="U32" s="9"/>
    </row>
    <row r="33" spans="1:21" ht="12" customHeight="1" x14ac:dyDescent="0.2">
      <c r="A33" s="81" t="s">
        <v>334</v>
      </c>
      <c r="U33" s="9"/>
    </row>
    <row r="34" spans="1:21" ht="12" customHeight="1" x14ac:dyDescent="0.2">
      <c r="A34" s="70" t="s">
        <v>329</v>
      </c>
      <c r="D34" s="1" t="s">
        <v>335</v>
      </c>
      <c r="E34" s="70"/>
      <c r="G34" s="1" t="s">
        <v>211</v>
      </c>
      <c r="H34" s="70"/>
      <c r="K34" s="70"/>
      <c r="L34" s="70"/>
      <c r="M34" s="70" t="s">
        <v>310</v>
      </c>
      <c r="N34" s="70"/>
      <c r="P34" s="70"/>
      <c r="R34" s="80"/>
      <c r="T34" s="9"/>
      <c r="U34" s="9"/>
    </row>
    <row r="35" spans="1:21" ht="12" customHeight="1" x14ac:dyDescent="0.2">
      <c r="A35" s="70" t="s">
        <v>337</v>
      </c>
      <c r="D35" s="1" t="s">
        <v>313</v>
      </c>
      <c r="E35" s="70"/>
      <c r="G35" s="1" t="s">
        <v>216</v>
      </c>
      <c r="H35" s="70"/>
      <c r="K35" s="70"/>
      <c r="L35" s="70"/>
      <c r="M35" s="70" t="s">
        <v>311</v>
      </c>
      <c r="N35" s="70"/>
      <c r="P35" s="70"/>
      <c r="R35" s="80"/>
      <c r="T35" s="9"/>
      <c r="U35" s="9"/>
    </row>
    <row r="36" spans="1:21" ht="12" customHeight="1" x14ac:dyDescent="0.2">
      <c r="A36" s="1" t="s">
        <v>340</v>
      </c>
      <c r="D36" s="1" t="s">
        <v>320</v>
      </c>
      <c r="G36" s="1" t="s">
        <v>217</v>
      </c>
      <c r="M36" s="1" t="s">
        <v>312</v>
      </c>
      <c r="R36" s="9"/>
      <c r="T36" s="9"/>
      <c r="U36" s="9"/>
    </row>
    <row r="37" spans="1:21" ht="12" customHeight="1" x14ac:dyDescent="0.2">
      <c r="A37" s="1" t="s">
        <v>341</v>
      </c>
      <c r="G37" s="1" t="s">
        <v>218</v>
      </c>
      <c r="R37" s="9"/>
      <c r="T37" s="9"/>
      <c r="U37" s="9"/>
    </row>
    <row r="38" spans="1:21" ht="12" customHeight="1" x14ac:dyDescent="0.2">
      <c r="A38" s="1" t="s">
        <v>330</v>
      </c>
      <c r="G38" s="1" t="s">
        <v>219</v>
      </c>
      <c r="R38" s="9"/>
      <c r="T38" s="9"/>
      <c r="U38" s="9"/>
    </row>
    <row r="39" spans="1:21" ht="12" customHeight="1" x14ac:dyDescent="0.2">
      <c r="A39" s="105" t="s">
        <v>658</v>
      </c>
      <c r="R39" s="9"/>
      <c r="T39" s="9"/>
      <c r="U39" s="9"/>
    </row>
    <row r="40" spans="1:21" ht="12" customHeight="1" x14ac:dyDescent="0.2">
      <c r="T40" s="9"/>
      <c r="U40" s="9"/>
    </row>
    <row r="41" spans="1:21" ht="12" customHeight="1" x14ac:dyDescent="0.2">
      <c r="A41" s="81" t="s">
        <v>336</v>
      </c>
      <c r="S41" s="9"/>
      <c r="T41" s="9"/>
    </row>
    <row r="42" spans="1:21" ht="12" customHeight="1" x14ac:dyDescent="0.2">
      <c r="A42" s="1" t="s">
        <v>667</v>
      </c>
    </row>
    <row r="43" spans="1:21" ht="12" customHeight="1" x14ac:dyDescent="0.2">
      <c r="A43" s="3" t="s">
        <v>349</v>
      </c>
    </row>
    <row r="44" spans="1:21" ht="12" customHeight="1" x14ac:dyDescent="0.2">
      <c r="A44" s="1" t="s">
        <v>328</v>
      </c>
    </row>
    <row r="45" spans="1:21" ht="12" customHeight="1" x14ac:dyDescent="0.2">
      <c r="A45" s="1" t="s">
        <v>326</v>
      </c>
    </row>
    <row r="46" spans="1:21" ht="12" customHeight="1" x14ac:dyDescent="0.2">
      <c r="A46" s="1" t="s">
        <v>327</v>
      </c>
    </row>
    <row r="47" spans="1:21" ht="13.5" customHeight="1" x14ac:dyDescent="0.2"/>
    <row r="48" spans="1:21" x14ac:dyDescent="0.2">
      <c r="A48" s="81"/>
      <c r="U48" s="9"/>
    </row>
    <row r="49" spans="1:21" x14ac:dyDescent="0.2">
      <c r="A49" s="70"/>
      <c r="E49" s="70"/>
      <c r="H49" s="70"/>
      <c r="K49" s="70"/>
      <c r="L49" s="70"/>
      <c r="M49" s="70"/>
      <c r="N49" s="70"/>
      <c r="P49" s="70"/>
      <c r="R49" s="80"/>
      <c r="T49" s="9"/>
      <c r="U49" s="9"/>
    </row>
    <row r="50" spans="1:21" x14ac:dyDescent="0.2">
      <c r="A50" s="70"/>
      <c r="E50" s="70"/>
      <c r="H50" s="70"/>
      <c r="K50" s="70"/>
      <c r="L50" s="70"/>
      <c r="M50" s="70"/>
      <c r="N50" s="70"/>
      <c r="P50" s="70"/>
      <c r="R50" s="80"/>
      <c r="T50" s="9"/>
      <c r="U50" s="9"/>
    </row>
    <row r="51" spans="1:21" x14ac:dyDescent="0.2">
      <c r="R51" s="9"/>
      <c r="T51" s="9"/>
      <c r="U51" s="9"/>
    </row>
    <row r="52" spans="1:21" x14ac:dyDescent="0.2">
      <c r="R52" s="9"/>
      <c r="T52" s="9"/>
      <c r="U52" s="9"/>
    </row>
    <row r="53" spans="1:21" x14ac:dyDescent="0.2">
      <c r="R53" s="9"/>
      <c r="T53" s="9"/>
      <c r="U53" s="9"/>
    </row>
    <row r="54" spans="1:21" x14ac:dyDescent="0.2">
      <c r="T54" s="9"/>
      <c r="U54" s="9"/>
    </row>
    <row r="55" spans="1:21" x14ac:dyDescent="0.2">
      <c r="A55" s="81"/>
      <c r="S55" s="9"/>
      <c r="T55" s="9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K16" sqref="AK1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D5:D6"/>
    <mergeCell ref="A4:F4"/>
    <mergeCell ref="G4:X4"/>
    <mergeCell ref="Y4:Z4"/>
    <mergeCell ref="A3:Z3"/>
    <mergeCell ref="B5:B6"/>
    <mergeCell ref="C5:C6"/>
    <mergeCell ref="A1:Z1"/>
    <mergeCell ref="A2:Z2"/>
    <mergeCell ref="A7:Z7"/>
    <mergeCell ref="A25:Z25"/>
    <mergeCell ref="A28:F28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232</v>
      </c>
      <c r="B8" s="45" t="s">
        <v>450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39" t="s">
        <v>83</v>
      </c>
      <c r="B9" s="108" t="s">
        <v>656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114</v>
      </c>
      <c r="B10" s="108" t="s">
        <v>428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3</v>
      </c>
      <c r="I10" s="38" t="s">
        <v>77</v>
      </c>
      <c r="J10" s="43">
        <v>6</v>
      </c>
      <c r="K10" s="37">
        <v>3</v>
      </c>
      <c r="L10" s="20" t="s">
        <v>77</v>
      </c>
      <c r="M10" s="43">
        <v>6</v>
      </c>
      <c r="N10" s="37">
        <v>3</v>
      </c>
      <c r="O10" s="38" t="s">
        <v>77</v>
      </c>
      <c r="P10" s="43">
        <v>6</v>
      </c>
      <c r="Q10" s="37">
        <v>3</v>
      </c>
      <c r="R10" s="20" t="s">
        <v>77</v>
      </c>
      <c r="S10" s="43">
        <v>6</v>
      </c>
      <c r="T10" s="37">
        <v>3</v>
      </c>
      <c r="U10" s="38" t="s">
        <v>77</v>
      </c>
      <c r="V10" s="43">
        <v>6</v>
      </c>
      <c r="W10" s="37">
        <v>3</v>
      </c>
      <c r="X10" s="20" t="s">
        <v>77</v>
      </c>
      <c r="Y10" s="135">
        <f t="shared" si="0"/>
        <v>540</v>
      </c>
      <c r="Z10" s="13">
        <f t="shared" si="1"/>
        <v>18</v>
      </c>
    </row>
    <row r="11" spans="1:26" ht="13.5" customHeight="1" x14ac:dyDescent="0.2">
      <c r="A11" s="39" t="s">
        <v>115</v>
      </c>
      <c r="B11" s="108" t="s">
        <v>451</v>
      </c>
      <c r="C11" s="41" t="s">
        <v>368</v>
      </c>
      <c r="D11" s="41" t="s">
        <v>319</v>
      </c>
      <c r="E11" s="41" t="s">
        <v>77</v>
      </c>
      <c r="F11" s="42">
        <v>45</v>
      </c>
      <c r="G11" s="43"/>
      <c r="H11" s="37"/>
      <c r="I11" s="38"/>
      <c r="J11" s="43"/>
      <c r="K11" s="37"/>
      <c r="L11" s="20"/>
      <c r="M11" s="43">
        <v>0</v>
      </c>
      <c r="N11" s="37">
        <v>2</v>
      </c>
      <c r="O11" s="38" t="s">
        <v>77</v>
      </c>
      <c r="P11" s="43">
        <v>0</v>
      </c>
      <c r="Q11" s="37">
        <v>2</v>
      </c>
      <c r="R11" s="20" t="s">
        <v>77</v>
      </c>
      <c r="S11" s="43">
        <v>0</v>
      </c>
      <c r="T11" s="37">
        <v>2</v>
      </c>
      <c r="U11" s="38" t="s">
        <v>78</v>
      </c>
      <c r="V11" s="43"/>
      <c r="W11" s="37"/>
      <c r="X11" s="20"/>
      <c r="Y11" s="135">
        <f t="shared" si="0"/>
        <v>0</v>
      </c>
      <c r="Z11" s="13">
        <f t="shared" si="1"/>
        <v>6</v>
      </c>
    </row>
    <row r="12" spans="1:26" ht="13.5" customHeight="1" x14ac:dyDescent="0.2">
      <c r="A12" s="39" t="s">
        <v>223</v>
      </c>
      <c r="B12" s="108" t="s">
        <v>441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>SUM(G12,J12,M12,P12,S12,V12)*15</f>
        <v>90</v>
      </c>
      <c r="Z12" s="13">
        <f>SUM(H12,K12,N12,Q12,T12,W12)</f>
        <v>12</v>
      </c>
    </row>
    <row r="13" spans="1:26" ht="13.5" customHeight="1" x14ac:dyDescent="0.2">
      <c r="A13" s="66" t="s">
        <v>224</v>
      </c>
      <c r="B13" s="67" t="s">
        <v>442</v>
      </c>
      <c r="C13" s="68"/>
      <c r="D13" s="68" t="s">
        <v>319</v>
      </c>
      <c r="E13" s="68" t="s">
        <v>212</v>
      </c>
      <c r="F13" s="69">
        <v>45</v>
      </c>
      <c r="G13" s="63">
        <v>1</v>
      </c>
      <c r="H13" s="64">
        <v>2</v>
      </c>
      <c r="I13" s="65" t="s">
        <v>77</v>
      </c>
      <c r="J13" s="63"/>
      <c r="K13" s="64"/>
      <c r="L13" s="35"/>
      <c r="M13" s="63"/>
      <c r="N13" s="64"/>
      <c r="O13" s="65"/>
      <c r="P13" s="63"/>
      <c r="Q13" s="64"/>
      <c r="R13" s="35"/>
      <c r="S13" s="63"/>
      <c r="T13" s="64"/>
      <c r="U13" s="65"/>
      <c r="V13" s="63"/>
      <c r="W13" s="64"/>
      <c r="X13" s="35"/>
      <c r="Y13" s="136">
        <f>SUM(G13,J13,M13,P13,S13,V13)*15</f>
        <v>15</v>
      </c>
      <c r="Z13" s="36">
        <f>SUM(H13,K13,N13,Q13,T13,W13)</f>
        <v>2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16</v>
      </c>
      <c r="B15" s="56" t="s">
        <v>387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2</v>
      </c>
      <c r="H15" s="60">
        <v>2</v>
      </c>
      <c r="I15" s="19" t="s">
        <v>77</v>
      </c>
      <c r="J15" s="59">
        <v>2</v>
      </c>
      <c r="K15" s="60">
        <v>2</v>
      </c>
      <c r="L15" s="19" t="s">
        <v>78</v>
      </c>
      <c r="M15" s="59">
        <v>1</v>
      </c>
      <c r="N15" s="60">
        <v>1</v>
      </c>
      <c r="O15" s="19" t="s">
        <v>77</v>
      </c>
      <c r="P15" s="59">
        <v>1</v>
      </c>
      <c r="Q15" s="60">
        <v>1</v>
      </c>
      <c r="R15" s="19" t="s">
        <v>78</v>
      </c>
      <c r="S15" s="59">
        <v>1</v>
      </c>
      <c r="T15" s="60">
        <v>1</v>
      </c>
      <c r="U15" s="19" t="s">
        <v>77</v>
      </c>
      <c r="V15" s="59">
        <v>1</v>
      </c>
      <c r="W15" s="60">
        <v>1</v>
      </c>
      <c r="X15" s="19" t="s">
        <v>78</v>
      </c>
      <c r="Y15" s="137">
        <f>SUM(G15,J15,M15,P15,S15,V15)*15</f>
        <v>120</v>
      </c>
      <c r="Z15" s="12">
        <f>SUM(H15,K15,N15,Q15,T15,W15)</f>
        <v>8</v>
      </c>
    </row>
    <row r="16" spans="1:26" ht="13.5" customHeight="1" x14ac:dyDescent="0.2">
      <c r="A16" s="39" t="s">
        <v>17</v>
      </c>
      <c r="B16" s="108" t="s">
        <v>388</v>
      </c>
      <c r="C16" s="41" t="s">
        <v>368</v>
      </c>
      <c r="D16" s="41" t="s">
        <v>319</v>
      </c>
      <c r="E16" s="41" t="s">
        <v>212</v>
      </c>
      <c r="F16" s="42">
        <v>45</v>
      </c>
      <c r="G16" s="43">
        <v>2</v>
      </c>
      <c r="H16" s="37">
        <v>2</v>
      </c>
      <c r="I16" s="20" t="s">
        <v>77</v>
      </c>
      <c r="J16" s="43">
        <v>2</v>
      </c>
      <c r="K16" s="37">
        <v>2</v>
      </c>
      <c r="L16" s="20" t="s">
        <v>78</v>
      </c>
      <c r="M16" s="43">
        <v>1</v>
      </c>
      <c r="N16" s="37">
        <v>1</v>
      </c>
      <c r="O16" s="20" t="s">
        <v>77</v>
      </c>
      <c r="P16" s="43">
        <v>1</v>
      </c>
      <c r="Q16" s="37">
        <v>1</v>
      </c>
      <c r="R16" s="20" t="s">
        <v>78</v>
      </c>
      <c r="S16" s="43">
        <v>1</v>
      </c>
      <c r="T16" s="37">
        <v>1</v>
      </c>
      <c r="U16" s="20" t="s">
        <v>77</v>
      </c>
      <c r="V16" s="43">
        <v>1</v>
      </c>
      <c r="W16" s="37">
        <v>1</v>
      </c>
      <c r="X16" s="20" t="s">
        <v>78</v>
      </c>
      <c r="Y16" s="138">
        <f t="shared" ref="Y16:Y23" si="2">SUM(G16,J16,M16,P16,S16,V16)*15</f>
        <v>120</v>
      </c>
      <c r="Z16" s="13">
        <f>SUM(H16,K16,N16,Q16,T16,W16)</f>
        <v>8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3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26</v>
      </c>
      <c r="B20" s="108" t="s">
        <v>392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1</v>
      </c>
      <c r="H20" s="37">
        <v>2</v>
      </c>
      <c r="I20" s="20" t="s">
        <v>77</v>
      </c>
      <c r="J20" s="43">
        <v>1</v>
      </c>
      <c r="K20" s="37">
        <v>2</v>
      </c>
      <c r="L20" s="20" t="s">
        <v>77</v>
      </c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30</v>
      </c>
      <c r="Z20" s="13">
        <f t="shared" si="3"/>
        <v>4</v>
      </c>
    </row>
    <row r="21" spans="1:26" ht="13.5" customHeight="1" x14ac:dyDescent="0.2">
      <c r="A21" s="39" t="s">
        <v>28</v>
      </c>
      <c r="B21" s="108" t="s">
        <v>393</v>
      </c>
      <c r="C21" s="41"/>
      <c r="D21" s="41" t="s">
        <v>319</v>
      </c>
      <c r="E21" s="41" t="s">
        <v>81</v>
      </c>
      <c r="F21" s="42">
        <v>45</v>
      </c>
      <c r="G21" s="43">
        <v>1</v>
      </c>
      <c r="H21" s="37">
        <v>1</v>
      </c>
      <c r="I21" s="20" t="s">
        <v>77</v>
      </c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15</v>
      </c>
      <c r="Z21" s="13">
        <f t="shared" si="3"/>
        <v>1</v>
      </c>
    </row>
    <row r="22" spans="1:26" ht="13.5" customHeight="1" x14ac:dyDescent="0.2">
      <c r="A22" s="39" t="s">
        <v>29</v>
      </c>
      <c r="B22" s="108" t="s">
        <v>394</v>
      </c>
      <c r="C22" s="41" t="s">
        <v>368</v>
      </c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>
        <v>1</v>
      </c>
      <c r="T22" s="37">
        <v>1</v>
      </c>
      <c r="U22" s="20" t="s">
        <v>77</v>
      </c>
      <c r="V22" s="43">
        <v>1</v>
      </c>
      <c r="W22" s="37">
        <v>1</v>
      </c>
      <c r="X22" s="20" t="s">
        <v>77</v>
      </c>
      <c r="Y22" s="138">
        <f t="shared" si="2"/>
        <v>30</v>
      </c>
      <c r="Z22" s="13">
        <f t="shared" si="3"/>
        <v>2</v>
      </c>
    </row>
    <row r="23" spans="1:26" ht="13.5" customHeight="1" thickBot="1" x14ac:dyDescent="0.25">
      <c r="A23" s="39" t="s">
        <v>27</v>
      </c>
      <c r="B23" s="108" t="s">
        <v>395</v>
      </c>
      <c r="C23" s="41"/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>
        <v>1</v>
      </c>
      <c r="N23" s="37">
        <v>1</v>
      </c>
      <c r="O23" s="20" t="s">
        <v>77</v>
      </c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15</v>
      </c>
      <c r="Z23" s="13">
        <f t="shared" si="3"/>
        <v>1</v>
      </c>
    </row>
    <row r="24" spans="1:26" ht="13.5" customHeight="1" thickTop="1" thickBot="1" x14ac:dyDescent="0.25">
      <c r="A24" s="164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86" t="s">
        <v>332</v>
      </c>
      <c r="B25" s="109" t="s">
        <v>677</v>
      </c>
      <c r="C25" s="88"/>
      <c r="D25" s="88"/>
      <c r="E25" s="88"/>
      <c r="F25" s="89"/>
      <c r="G25" s="90"/>
      <c r="H25" s="91"/>
      <c r="I25" s="92"/>
      <c r="J25" s="90"/>
      <c r="K25" s="91">
        <v>3</v>
      </c>
      <c r="L25" s="93"/>
      <c r="M25" s="90"/>
      <c r="N25" s="91">
        <v>6</v>
      </c>
      <c r="O25" s="92"/>
      <c r="P25" s="90"/>
      <c r="Q25" s="91">
        <v>6</v>
      </c>
      <c r="R25" s="93"/>
      <c r="S25" s="90"/>
      <c r="T25" s="91">
        <v>4</v>
      </c>
      <c r="U25" s="92"/>
      <c r="V25" s="90"/>
      <c r="W25" s="91">
        <v>2</v>
      </c>
      <c r="X25" s="93"/>
      <c r="Y25" s="139"/>
      <c r="Z25" s="94">
        <f>SUM(H25,K25,N25,Q25,T25,W25)</f>
        <v>21</v>
      </c>
    </row>
    <row r="26" spans="1:26" ht="13.5" customHeight="1" thickTop="1" thickBot="1" x14ac:dyDescent="0.25">
      <c r="A26" s="101" t="s">
        <v>154</v>
      </c>
      <c r="B26" s="83" t="s">
        <v>405</v>
      </c>
      <c r="C26" s="84"/>
      <c r="D26" s="84"/>
      <c r="E26" s="84" t="s">
        <v>213</v>
      </c>
      <c r="F26" s="85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>
        <v>0</v>
      </c>
      <c r="T26" s="22">
        <v>3</v>
      </c>
      <c r="U26" s="23" t="s">
        <v>77</v>
      </c>
      <c r="V26" s="21">
        <v>0</v>
      </c>
      <c r="W26" s="22">
        <v>3</v>
      </c>
      <c r="X26" s="23" t="s">
        <v>77</v>
      </c>
      <c r="Y26" s="140">
        <f>SUM(G26,J26,M26,P26,S26,V26)*15</f>
        <v>0</v>
      </c>
      <c r="Z26" s="24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19">
        <f>SUM(G8:G26)</f>
        <v>19.5</v>
      </c>
      <c r="H27" s="14">
        <f t="shared" ref="H27:W27" si="4">SUM(H8:H26)</f>
        <v>30</v>
      </c>
      <c r="I27" s="15"/>
      <c r="J27" s="119">
        <f t="shared" si="4"/>
        <v>17.5</v>
      </c>
      <c r="K27" s="14">
        <f t="shared" si="4"/>
        <v>30</v>
      </c>
      <c r="L27" s="15"/>
      <c r="M27" s="119">
        <f t="shared" si="4"/>
        <v>15</v>
      </c>
      <c r="N27" s="14">
        <f t="shared" si="4"/>
        <v>30</v>
      </c>
      <c r="O27" s="15"/>
      <c r="P27" s="119">
        <f t="shared" si="4"/>
        <v>14</v>
      </c>
      <c r="Q27" s="14">
        <f t="shared" si="4"/>
        <v>29</v>
      </c>
      <c r="R27" s="15"/>
      <c r="S27" s="119">
        <f t="shared" si="4"/>
        <v>15</v>
      </c>
      <c r="T27" s="14">
        <f t="shared" si="4"/>
        <v>31</v>
      </c>
      <c r="U27" s="15"/>
      <c r="V27" s="119">
        <f t="shared" si="4"/>
        <v>16</v>
      </c>
      <c r="W27" s="14">
        <f t="shared" si="4"/>
        <v>30</v>
      </c>
      <c r="X27" s="15"/>
      <c r="Y27" s="133">
        <f>SUM(Y8:Y26)</f>
        <v>1455</v>
      </c>
      <c r="Z27" s="16">
        <f>SUM(Z8:Z26)</f>
        <v>180</v>
      </c>
    </row>
    <row r="28" spans="1:26" ht="13.5" customHeight="1" thickTop="1" x14ac:dyDescent="0.2"/>
    <row r="29" spans="1:26" ht="12" customHeight="1" x14ac:dyDescent="0.2">
      <c r="A29" s="3" t="s">
        <v>210</v>
      </c>
      <c r="U29" s="104"/>
    </row>
    <row r="30" spans="1:26" ht="12" customHeight="1" x14ac:dyDescent="0.2">
      <c r="A30" s="3" t="s">
        <v>214</v>
      </c>
      <c r="U30" s="104"/>
    </row>
    <row r="31" spans="1:26" ht="12" customHeight="1" x14ac:dyDescent="0.2">
      <c r="U31" s="103"/>
    </row>
    <row r="32" spans="1:26" ht="12" customHeight="1" x14ac:dyDescent="0.2">
      <c r="A32" s="124" t="s">
        <v>334</v>
      </c>
      <c r="U32" s="103"/>
    </row>
    <row r="33" spans="1:21" ht="12" customHeight="1" x14ac:dyDescent="0.2">
      <c r="A33" s="125" t="s">
        <v>329</v>
      </c>
      <c r="D33" s="3" t="s">
        <v>335</v>
      </c>
      <c r="E33" s="125"/>
      <c r="G33" s="3" t="s">
        <v>211</v>
      </c>
      <c r="H33" s="125"/>
      <c r="K33" s="125"/>
      <c r="L33" s="125"/>
      <c r="M33" s="125" t="s">
        <v>310</v>
      </c>
      <c r="N33" s="125"/>
      <c r="P33" s="125"/>
      <c r="R33" s="104"/>
      <c r="T33" s="103"/>
      <c r="U33" s="103"/>
    </row>
    <row r="34" spans="1:21" ht="12" customHeight="1" x14ac:dyDescent="0.2">
      <c r="A34" s="125" t="s">
        <v>337</v>
      </c>
      <c r="D34" s="3" t="s">
        <v>313</v>
      </c>
      <c r="E34" s="125"/>
      <c r="G34" s="3" t="s">
        <v>216</v>
      </c>
      <c r="H34" s="125"/>
      <c r="K34" s="125"/>
      <c r="L34" s="125"/>
      <c r="M34" s="125" t="s">
        <v>311</v>
      </c>
      <c r="N34" s="125"/>
      <c r="P34" s="125"/>
      <c r="R34" s="104"/>
      <c r="T34" s="103"/>
      <c r="U34" s="103"/>
    </row>
    <row r="35" spans="1:21" ht="12" customHeight="1" x14ac:dyDescent="0.2">
      <c r="A35" s="3" t="s">
        <v>340</v>
      </c>
      <c r="D35" s="3" t="s">
        <v>320</v>
      </c>
      <c r="G35" s="3" t="s">
        <v>217</v>
      </c>
      <c r="M35" s="3" t="s">
        <v>312</v>
      </c>
      <c r="R35" s="103"/>
      <c r="T35" s="103"/>
      <c r="U35" s="103"/>
    </row>
    <row r="36" spans="1:21" ht="12" customHeight="1" x14ac:dyDescent="0.2">
      <c r="A36" s="3" t="s">
        <v>341</v>
      </c>
      <c r="G36" s="3" t="s">
        <v>218</v>
      </c>
      <c r="R36" s="103"/>
      <c r="T36" s="103"/>
      <c r="U36" s="103"/>
    </row>
    <row r="37" spans="1:21" ht="12" customHeight="1" x14ac:dyDescent="0.2">
      <c r="A37" s="3" t="s">
        <v>330</v>
      </c>
      <c r="G37" s="3" t="s">
        <v>219</v>
      </c>
      <c r="R37" s="103"/>
      <c r="T37" s="103"/>
      <c r="U37" s="103"/>
    </row>
    <row r="38" spans="1:21" ht="12" customHeight="1" x14ac:dyDescent="0.2">
      <c r="A38" s="105" t="s">
        <v>658</v>
      </c>
      <c r="R38" s="103"/>
      <c r="T38" s="103"/>
      <c r="U38" s="103"/>
    </row>
    <row r="39" spans="1:21" ht="12" customHeight="1" x14ac:dyDescent="0.2">
      <c r="T39" s="103"/>
      <c r="U39" s="103"/>
    </row>
    <row r="40" spans="1:21" ht="12" customHeight="1" x14ac:dyDescent="0.2">
      <c r="A40" s="124" t="s">
        <v>336</v>
      </c>
      <c r="S40" s="103"/>
      <c r="T40" s="103"/>
    </row>
    <row r="41" spans="1:21" ht="12" customHeight="1" x14ac:dyDescent="0.2">
      <c r="A41" s="3" t="s">
        <v>667</v>
      </c>
    </row>
    <row r="42" spans="1:21" ht="12" customHeight="1" x14ac:dyDescent="0.2">
      <c r="A42" s="3" t="s">
        <v>349</v>
      </c>
    </row>
    <row r="43" spans="1:21" ht="12" customHeight="1" x14ac:dyDescent="0.2">
      <c r="A43" s="3" t="s">
        <v>328</v>
      </c>
    </row>
    <row r="44" spans="1:21" ht="12" customHeight="1" x14ac:dyDescent="0.2">
      <c r="A44" s="3" t="s">
        <v>326</v>
      </c>
    </row>
    <row r="45" spans="1:21" ht="12" customHeight="1" x14ac:dyDescent="0.2">
      <c r="A45" s="3" t="s">
        <v>327</v>
      </c>
    </row>
    <row r="46" spans="1:21" x14ac:dyDescent="0.2">
      <c r="D4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r:id="rId2"/>
    </customSheetView>
  </customSheetViews>
  <mergeCells count="24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233</v>
      </c>
      <c r="B8" s="45" t="s">
        <v>452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8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39" t="s">
        <v>83</v>
      </c>
      <c r="B9" s="108" t="s">
        <v>656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114</v>
      </c>
      <c r="B10" s="108" t="s">
        <v>428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3</v>
      </c>
      <c r="I10" s="38" t="s">
        <v>77</v>
      </c>
      <c r="J10" s="43">
        <v>6</v>
      </c>
      <c r="K10" s="37">
        <v>3</v>
      </c>
      <c r="L10" s="20" t="s">
        <v>77</v>
      </c>
      <c r="M10" s="43">
        <v>6</v>
      </c>
      <c r="N10" s="37">
        <v>3</v>
      </c>
      <c r="O10" s="38" t="s">
        <v>77</v>
      </c>
      <c r="P10" s="43">
        <v>6</v>
      </c>
      <c r="Q10" s="37">
        <v>3</v>
      </c>
      <c r="R10" s="20" t="s">
        <v>77</v>
      </c>
      <c r="S10" s="43">
        <v>6</v>
      </c>
      <c r="T10" s="37">
        <v>3</v>
      </c>
      <c r="U10" s="38" t="s">
        <v>77</v>
      </c>
      <c r="V10" s="43">
        <v>6</v>
      </c>
      <c r="W10" s="37">
        <v>3</v>
      </c>
      <c r="X10" s="20" t="s">
        <v>77</v>
      </c>
      <c r="Y10" s="135">
        <f t="shared" si="0"/>
        <v>540</v>
      </c>
      <c r="Z10" s="13">
        <f t="shared" si="1"/>
        <v>18</v>
      </c>
    </row>
    <row r="11" spans="1:26" ht="13.5" customHeight="1" x14ac:dyDescent="0.2">
      <c r="A11" s="39" t="s">
        <v>115</v>
      </c>
      <c r="B11" s="108" t="s">
        <v>451</v>
      </c>
      <c r="C11" s="41" t="s">
        <v>368</v>
      </c>
      <c r="D11" s="41" t="s">
        <v>319</v>
      </c>
      <c r="E11" s="41" t="s">
        <v>77</v>
      </c>
      <c r="F11" s="42">
        <v>45</v>
      </c>
      <c r="G11" s="43"/>
      <c r="H11" s="37"/>
      <c r="I11" s="38"/>
      <c r="J11" s="43"/>
      <c r="K11" s="37"/>
      <c r="L11" s="20"/>
      <c r="M11" s="43">
        <v>0</v>
      </c>
      <c r="N11" s="37">
        <v>2</v>
      </c>
      <c r="O11" s="38" t="s">
        <v>77</v>
      </c>
      <c r="P11" s="43">
        <v>0</v>
      </c>
      <c r="Q11" s="37">
        <v>2</v>
      </c>
      <c r="R11" s="20" t="s">
        <v>77</v>
      </c>
      <c r="S11" s="43">
        <v>0</v>
      </c>
      <c r="T11" s="37">
        <v>2</v>
      </c>
      <c r="U11" s="38" t="s">
        <v>78</v>
      </c>
      <c r="V11" s="43"/>
      <c r="W11" s="37"/>
      <c r="X11" s="20"/>
      <c r="Y11" s="135">
        <f t="shared" si="0"/>
        <v>0</v>
      </c>
      <c r="Z11" s="13">
        <f t="shared" si="1"/>
        <v>6</v>
      </c>
    </row>
    <row r="12" spans="1:26" ht="13.5" customHeight="1" x14ac:dyDescent="0.2">
      <c r="A12" s="39" t="s">
        <v>223</v>
      </c>
      <c r="B12" s="108" t="s">
        <v>441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>SUM(G12,J12,M12,P12,S12,V12)*15</f>
        <v>90</v>
      </c>
      <c r="Z12" s="13">
        <f>SUM(H12,K12,N12,Q12,T12,W12)</f>
        <v>12</v>
      </c>
    </row>
    <row r="13" spans="1:26" ht="13.5" customHeight="1" x14ac:dyDescent="0.2">
      <c r="A13" s="66" t="s">
        <v>224</v>
      </c>
      <c r="B13" s="67" t="s">
        <v>442</v>
      </c>
      <c r="C13" s="68"/>
      <c r="D13" s="68" t="s">
        <v>319</v>
      </c>
      <c r="E13" s="68" t="s">
        <v>212</v>
      </c>
      <c r="F13" s="69">
        <v>45</v>
      </c>
      <c r="G13" s="63">
        <v>1</v>
      </c>
      <c r="H13" s="64">
        <v>2</v>
      </c>
      <c r="I13" s="65" t="s">
        <v>77</v>
      </c>
      <c r="J13" s="63"/>
      <c r="K13" s="64"/>
      <c r="L13" s="35"/>
      <c r="M13" s="63"/>
      <c r="N13" s="64"/>
      <c r="O13" s="65"/>
      <c r="P13" s="63"/>
      <c r="Q13" s="64"/>
      <c r="R13" s="35"/>
      <c r="S13" s="63"/>
      <c r="T13" s="64"/>
      <c r="U13" s="65"/>
      <c r="V13" s="63"/>
      <c r="W13" s="64"/>
      <c r="X13" s="35"/>
      <c r="Y13" s="136">
        <f>SUM(G13,J13,M13,P13,S13,V13)*15</f>
        <v>15</v>
      </c>
      <c r="Z13" s="36">
        <f>SUM(H13,K13,N13,Q13,T13,W13)</f>
        <v>2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16</v>
      </c>
      <c r="B15" s="56" t="s">
        <v>387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2</v>
      </c>
      <c r="H15" s="60">
        <v>2</v>
      </c>
      <c r="I15" s="19" t="s">
        <v>77</v>
      </c>
      <c r="J15" s="59">
        <v>2</v>
      </c>
      <c r="K15" s="60">
        <v>2</v>
      </c>
      <c r="L15" s="19" t="s">
        <v>78</v>
      </c>
      <c r="M15" s="59">
        <v>1</v>
      </c>
      <c r="N15" s="60">
        <v>1</v>
      </c>
      <c r="O15" s="19" t="s">
        <v>77</v>
      </c>
      <c r="P15" s="59">
        <v>1</v>
      </c>
      <c r="Q15" s="60">
        <v>1</v>
      </c>
      <c r="R15" s="19" t="s">
        <v>78</v>
      </c>
      <c r="S15" s="59">
        <v>1</v>
      </c>
      <c r="T15" s="60">
        <v>1</v>
      </c>
      <c r="U15" s="19" t="s">
        <v>77</v>
      </c>
      <c r="V15" s="59">
        <v>1</v>
      </c>
      <c r="W15" s="60">
        <v>1</v>
      </c>
      <c r="X15" s="19" t="s">
        <v>78</v>
      </c>
      <c r="Y15" s="137">
        <f>SUM(G15,J15,M15,P15,S15,V15)*15</f>
        <v>120</v>
      </c>
      <c r="Z15" s="12">
        <f>SUM(H15,K15,N15,Q15,T15,W15)</f>
        <v>8</v>
      </c>
    </row>
    <row r="16" spans="1:26" ht="13.5" customHeight="1" x14ac:dyDescent="0.2">
      <c r="A16" s="39" t="s">
        <v>17</v>
      </c>
      <c r="B16" s="108" t="s">
        <v>388</v>
      </c>
      <c r="C16" s="41" t="s">
        <v>368</v>
      </c>
      <c r="D16" s="41" t="s">
        <v>319</v>
      </c>
      <c r="E16" s="41" t="s">
        <v>212</v>
      </c>
      <c r="F16" s="42">
        <v>45</v>
      </c>
      <c r="G16" s="43">
        <v>2</v>
      </c>
      <c r="H16" s="37">
        <v>2</v>
      </c>
      <c r="I16" s="20" t="s">
        <v>77</v>
      </c>
      <c r="J16" s="43">
        <v>2</v>
      </c>
      <c r="K16" s="37">
        <v>2</v>
      </c>
      <c r="L16" s="20" t="s">
        <v>78</v>
      </c>
      <c r="M16" s="43">
        <v>1</v>
      </c>
      <c r="N16" s="37">
        <v>1</v>
      </c>
      <c r="O16" s="20" t="s">
        <v>77</v>
      </c>
      <c r="P16" s="43">
        <v>1</v>
      </c>
      <c r="Q16" s="37">
        <v>1</v>
      </c>
      <c r="R16" s="20" t="s">
        <v>78</v>
      </c>
      <c r="S16" s="43">
        <v>1</v>
      </c>
      <c r="T16" s="37">
        <v>1</v>
      </c>
      <c r="U16" s="20" t="s">
        <v>77</v>
      </c>
      <c r="V16" s="43">
        <v>1</v>
      </c>
      <c r="W16" s="37">
        <v>1</v>
      </c>
      <c r="X16" s="20" t="s">
        <v>78</v>
      </c>
      <c r="Y16" s="138">
        <f t="shared" ref="Y16:Y23" si="2">SUM(G16,J16,M16,P16,S16,V16)*15</f>
        <v>120</v>
      </c>
      <c r="Z16" s="13">
        <f>SUM(H16,K16,N16,Q16,T16,W16)</f>
        <v>8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3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26</v>
      </c>
      <c r="B20" s="108" t="s">
        <v>392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1</v>
      </c>
      <c r="H20" s="37">
        <v>2</v>
      </c>
      <c r="I20" s="20" t="s">
        <v>77</v>
      </c>
      <c r="J20" s="43">
        <v>1</v>
      </c>
      <c r="K20" s="37">
        <v>2</v>
      </c>
      <c r="L20" s="20" t="s">
        <v>77</v>
      </c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30</v>
      </c>
      <c r="Z20" s="13">
        <f t="shared" si="3"/>
        <v>4</v>
      </c>
    </row>
    <row r="21" spans="1:26" ht="13.5" customHeight="1" x14ac:dyDescent="0.2">
      <c r="A21" s="39" t="s">
        <v>28</v>
      </c>
      <c r="B21" s="108" t="s">
        <v>393</v>
      </c>
      <c r="C21" s="41"/>
      <c r="D21" s="41" t="s">
        <v>319</v>
      </c>
      <c r="E21" s="41" t="s">
        <v>81</v>
      </c>
      <c r="F21" s="42">
        <v>45</v>
      </c>
      <c r="G21" s="43">
        <v>1</v>
      </c>
      <c r="H21" s="37">
        <v>1</v>
      </c>
      <c r="I21" s="20" t="s">
        <v>77</v>
      </c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2"/>
        <v>15</v>
      </c>
      <c r="Z21" s="13">
        <f t="shared" si="3"/>
        <v>1</v>
      </c>
    </row>
    <row r="22" spans="1:26" ht="13.5" customHeight="1" x14ac:dyDescent="0.2">
      <c r="A22" s="39" t="s">
        <v>29</v>
      </c>
      <c r="B22" s="108" t="s">
        <v>394</v>
      </c>
      <c r="C22" s="41" t="s">
        <v>368</v>
      </c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>
        <v>1</v>
      </c>
      <c r="T22" s="37">
        <v>1</v>
      </c>
      <c r="U22" s="20" t="s">
        <v>77</v>
      </c>
      <c r="V22" s="43">
        <v>1</v>
      </c>
      <c r="W22" s="37">
        <v>1</v>
      </c>
      <c r="X22" s="20" t="s">
        <v>77</v>
      </c>
      <c r="Y22" s="138">
        <f t="shared" si="2"/>
        <v>30</v>
      </c>
      <c r="Z22" s="13">
        <f t="shared" si="3"/>
        <v>2</v>
      </c>
    </row>
    <row r="23" spans="1:26" ht="13.5" customHeight="1" thickBot="1" x14ac:dyDescent="0.25">
      <c r="A23" s="39" t="s">
        <v>27</v>
      </c>
      <c r="B23" s="108" t="s">
        <v>395</v>
      </c>
      <c r="C23" s="41"/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>
        <v>1</v>
      </c>
      <c r="N23" s="37">
        <v>1</v>
      </c>
      <c r="O23" s="20" t="s">
        <v>77</v>
      </c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15</v>
      </c>
      <c r="Z23" s="13">
        <f t="shared" si="3"/>
        <v>1</v>
      </c>
    </row>
    <row r="24" spans="1:26" ht="13.5" customHeight="1" thickTop="1" thickBot="1" x14ac:dyDescent="0.25">
      <c r="A24" s="164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86" t="s">
        <v>332</v>
      </c>
      <c r="B25" s="109" t="s">
        <v>677</v>
      </c>
      <c r="C25" s="88"/>
      <c r="D25" s="88"/>
      <c r="E25" s="88"/>
      <c r="F25" s="89"/>
      <c r="G25" s="90"/>
      <c r="H25" s="91"/>
      <c r="I25" s="92"/>
      <c r="J25" s="90"/>
      <c r="K25" s="91">
        <v>3</v>
      </c>
      <c r="L25" s="93"/>
      <c r="M25" s="90"/>
      <c r="N25" s="91">
        <v>6</v>
      </c>
      <c r="O25" s="92"/>
      <c r="P25" s="90"/>
      <c r="Q25" s="91">
        <v>6</v>
      </c>
      <c r="R25" s="93"/>
      <c r="S25" s="90"/>
      <c r="T25" s="91">
        <v>4</v>
      </c>
      <c r="U25" s="92"/>
      <c r="V25" s="90"/>
      <c r="W25" s="91">
        <v>2</v>
      </c>
      <c r="X25" s="93"/>
      <c r="Y25" s="139"/>
      <c r="Z25" s="94">
        <f>SUM(H25,K25,N25,Q25,T25,W25)</f>
        <v>21</v>
      </c>
    </row>
    <row r="26" spans="1:26" ht="13.5" customHeight="1" thickTop="1" thickBot="1" x14ac:dyDescent="0.25">
      <c r="A26" s="101" t="s">
        <v>154</v>
      </c>
      <c r="B26" s="83" t="s">
        <v>405</v>
      </c>
      <c r="C26" s="84"/>
      <c r="D26" s="84"/>
      <c r="E26" s="84" t="s">
        <v>213</v>
      </c>
      <c r="F26" s="85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>
        <v>0</v>
      </c>
      <c r="T26" s="22">
        <v>3</v>
      </c>
      <c r="U26" s="23" t="s">
        <v>77</v>
      </c>
      <c r="V26" s="21">
        <v>0</v>
      </c>
      <c r="W26" s="22">
        <v>3</v>
      </c>
      <c r="X26" s="23" t="s">
        <v>77</v>
      </c>
      <c r="Y26" s="140">
        <f>SUM(G26,J26,M26,P26,S26,V26)*15</f>
        <v>0</v>
      </c>
      <c r="Z26" s="24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19">
        <f>SUM(G8:G26)</f>
        <v>19.5</v>
      </c>
      <c r="H27" s="14">
        <f t="shared" ref="H27:W27" si="4">SUM(H8:H26)</f>
        <v>30</v>
      </c>
      <c r="I27" s="15"/>
      <c r="J27" s="119">
        <f t="shared" si="4"/>
        <v>17.5</v>
      </c>
      <c r="K27" s="14">
        <f t="shared" si="4"/>
        <v>30</v>
      </c>
      <c r="L27" s="15"/>
      <c r="M27" s="119">
        <f t="shared" si="4"/>
        <v>15</v>
      </c>
      <c r="N27" s="14">
        <f t="shared" si="4"/>
        <v>30</v>
      </c>
      <c r="O27" s="15"/>
      <c r="P27" s="119">
        <f t="shared" si="4"/>
        <v>14</v>
      </c>
      <c r="Q27" s="14">
        <f t="shared" si="4"/>
        <v>29</v>
      </c>
      <c r="R27" s="15"/>
      <c r="S27" s="119">
        <f t="shared" si="4"/>
        <v>15</v>
      </c>
      <c r="T27" s="14">
        <f t="shared" si="4"/>
        <v>31</v>
      </c>
      <c r="U27" s="15"/>
      <c r="V27" s="119">
        <f t="shared" si="4"/>
        <v>16</v>
      </c>
      <c r="W27" s="14">
        <f t="shared" si="4"/>
        <v>30</v>
      </c>
      <c r="X27" s="15"/>
      <c r="Y27" s="133">
        <f>SUM(Y8:Y26)</f>
        <v>1455</v>
      </c>
      <c r="Z27" s="16">
        <f>SUM(Z8:Z26)</f>
        <v>180</v>
      </c>
    </row>
    <row r="28" spans="1:26" ht="13.5" customHeight="1" thickTop="1" x14ac:dyDescent="0.2"/>
    <row r="29" spans="1:26" ht="12" customHeight="1" x14ac:dyDescent="0.2">
      <c r="A29" s="3" t="s">
        <v>210</v>
      </c>
      <c r="U29" s="104"/>
    </row>
    <row r="30" spans="1:26" ht="12" customHeight="1" x14ac:dyDescent="0.2">
      <c r="A30" s="3" t="s">
        <v>214</v>
      </c>
      <c r="U30" s="104"/>
    </row>
    <row r="31" spans="1:26" ht="12" customHeight="1" x14ac:dyDescent="0.2">
      <c r="U31" s="103"/>
    </row>
    <row r="32" spans="1:26" ht="12" customHeight="1" x14ac:dyDescent="0.2">
      <c r="A32" s="124" t="s">
        <v>334</v>
      </c>
      <c r="U32" s="103"/>
    </row>
    <row r="33" spans="1:21" ht="12" customHeight="1" x14ac:dyDescent="0.2">
      <c r="A33" s="125" t="s">
        <v>329</v>
      </c>
      <c r="D33" s="3" t="s">
        <v>335</v>
      </c>
      <c r="E33" s="125"/>
      <c r="G33" s="3" t="s">
        <v>211</v>
      </c>
      <c r="H33" s="125"/>
      <c r="K33" s="125"/>
      <c r="L33" s="125"/>
      <c r="M33" s="125" t="s">
        <v>310</v>
      </c>
      <c r="N33" s="125"/>
      <c r="P33" s="125"/>
      <c r="R33" s="104"/>
      <c r="T33" s="103"/>
      <c r="U33" s="103"/>
    </row>
    <row r="34" spans="1:21" ht="12" customHeight="1" x14ac:dyDescent="0.2">
      <c r="A34" s="125" t="s">
        <v>337</v>
      </c>
      <c r="D34" s="3" t="s">
        <v>313</v>
      </c>
      <c r="E34" s="125"/>
      <c r="G34" s="3" t="s">
        <v>216</v>
      </c>
      <c r="H34" s="125"/>
      <c r="K34" s="125"/>
      <c r="L34" s="125"/>
      <c r="M34" s="125" t="s">
        <v>311</v>
      </c>
      <c r="N34" s="125"/>
      <c r="P34" s="125"/>
      <c r="R34" s="104"/>
      <c r="T34" s="103"/>
      <c r="U34" s="103"/>
    </row>
    <row r="35" spans="1:21" ht="12" customHeight="1" x14ac:dyDescent="0.2">
      <c r="A35" s="3" t="s">
        <v>340</v>
      </c>
      <c r="D35" s="3" t="s">
        <v>320</v>
      </c>
      <c r="G35" s="3" t="s">
        <v>217</v>
      </c>
      <c r="M35" s="3" t="s">
        <v>312</v>
      </c>
      <c r="R35" s="103"/>
      <c r="T35" s="103"/>
      <c r="U35" s="103"/>
    </row>
    <row r="36" spans="1:21" ht="12" customHeight="1" x14ac:dyDescent="0.2">
      <c r="A36" s="3" t="s">
        <v>341</v>
      </c>
      <c r="G36" s="3" t="s">
        <v>218</v>
      </c>
      <c r="R36" s="103"/>
      <c r="T36" s="103"/>
      <c r="U36" s="103"/>
    </row>
    <row r="37" spans="1:21" ht="12" customHeight="1" x14ac:dyDescent="0.2">
      <c r="A37" s="3" t="s">
        <v>330</v>
      </c>
      <c r="G37" s="3" t="s">
        <v>219</v>
      </c>
      <c r="R37" s="103"/>
      <c r="T37" s="103"/>
      <c r="U37" s="103"/>
    </row>
    <row r="38" spans="1:21" ht="12" customHeight="1" x14ac:dyDescent="0.2">
      <c r="A38" s="105" t="s">
        <v>658</v>
      </c>
      <c r="R38" s="103"/>
      <c r="T38" s="103"/>
      <c r="U38" s="103"/>
    </row>
    <row r="39" spans="1:21" ht="12" customHeight="1" x14ac:dyDescent="0.2">
      <c r="T39" s="103"/>
      <c r="U39" s="103"/>
    </row>
    <row r="40" spans="1:21" ht="12" customHeight="1" x14ac:dyDescent="0.2">
      <c r="A40" s="124" t="s">
        <v>336</v>
      </c>
      <c r="S40" s="103"/>
      <c r="T40" s="103"/>
    </row>
    <row r="41" spans="1:21" ht="12" customHeight="1" x14ac:dyDescent="0.2">
      <c r="A41" s="3" t="s">
        <v>667</v>
      </c>
    </row>
    <row r="42" spans="1:21" ht="12" customHeight="1" x14ac:dyDescent="0.2">
      <c r="A42" s="3" t="s">
        <v>349</v>
      </c>
    </row>
    <row r="43" spans="1:21" ht="12" customHeight="1" x14ac:dyDescent="0.2">
      <c r="A43" s="3" t="s">
        <v>328</v>
      </c>
    </row>
    <row r="44" spans="1:21" ht="12" customHeight="1" x14ac:dyDescent="0.2">
      <c r="A44" s="3" t="s">
        <v>326</v>
      </c>
    </row>
    <row r="45" spans="1:21" ht="12" customHeight="1" x14ac:dyDescent="0.2">
      <c r="A45" s="3" t="s">
        <v>327</v>
      </c>
    </row>
    <row r="46" spans="1:21" x14ac:dyDescent="0.2">
      <c r="D4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234</v>
      </c>
      <c r="B8" s="45" t="s">
        <v>453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3" si="0">SUM(G8,J8,M8,P8,S8,V8)*15</f>
        <v>180</v>
      </c>
      <c r="Z8" s="17">
        <f t="shared" ref="Z8:Z13" si="1">SUM(H8,K8,N8,Q8,T8,W8)</f>
        <v>54</v>
      </c>
    </row>
    <row r="9" spans="1:26" ht="13.5" customHeight="1" x14ac:dyDescent="0.2">
      <c r="A9" s="39" t="s">
        <v>83</v>
      </c>
      <c r="B9" s="108" t="s">
        <v>657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4</v>
      </c>
      <c r="I9" s="38" t="s">
        <v>77</v>
      </c>
      <c r="J9" s="43">
        <v>1</v>
      </c>
      <c r="K9" s="37">
        <v>4</v>
      </c>
      <c r="L9" s="20" t="s">
        <v>78</v>
      </c>
      <c r="M9" s="43">
        <v>1</v>
      </c>
      <c r="N9" s="37">
        <v>4</v>
      </c>
      <c r="O9" s="38" t="s">
        <v>77</v>
      </c>
      <c r="P9" s="43">
        <v>1</v>
      </c>
      <c r="Q9" s="37">
        <v>4</v>
      </c>
      <c r="R9" s="20" t="s">
        <v>78</v>
      </c>
      <c r="S9" s="43">
        <v>1</v>
      </c>
      <c r="T9" s="37">
        <v>4</v>
      </c>
      <c r="U9" s="38" t="s">
        <v>77</v>
      </c>
      <c r="V9" s="43">
        <v>1</v>
      </c>
      <c r="W9" s="37">
        <v>4</v>
      </c>
      <c r="X9" s="20" t="s">
        <v>77</v>
      </c>
      <c r="Y9" s="135">
        <f t="shared" si="0"/>
        <v>90</v>
      </c>
      <c r="Z9" s="13">
        <f t="shared" si="1"/>
        <v>24</v>
      </c>
    </row>
    <row r="10" spans="1:26" ht="13.5" customHeight="1" x14ac:dyDescent="0.2">
      <c r="A10" s="39" t="s">
        <v>114</v>
      </c>
      <c r="B10" s="108" t="s">
        <v>428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6</v>
      </c>
      <c r="H10" s="37">
        <v>3</v>
      </c>
      <c r="I10" s="38" t="s">
        <v>77</v>
      </c>
      <c r="J10" s="43">
        <v>6</v>
      </c>
      <c r="K10" s="37">
        <v>3</v>
      </c>
      <c r="L10" s="20" t="s">
        <v>77</v>
      </c>
      <c r="M10" s="43">
        <v>6</v>
      </c>
      <c r="N10" s="37">
        <v>3</v>
      </c>
      <c r="O10" s="38" t="s">
        <v>77</v>
      </c>
      <c r="P10" s="43">
        <v>6</v>
      </c>
      <c r="Q10" s="37">
        <v>3</v>
      </c>
      <c r="R10" s="20" t="s">
        <v>77</v>
      </c>
      <c r="S10" s="43">
        <v>6</v>
      </c>
      <c r="T10" s="37">
        <v>3</v>
      </c>
      <c r="U10" s="38" t="s">
        <v>77</v>
      </c>
      <c r="V10" s="43">
        <v>6</v>
      </c>
      <c r="W10" s="37">
        <v>3</v>
      </c>
      <c r="X10" s="20" t="s">
        <v>77</v>
      </c>
      <c r="Y10" s="135">
        <f t="shared" si="0"/>
        <v>540</v>
      </c>
      <c r="Z10" s="13">
        <f t="shared" si="1"/>
        <v>18</v>
      </c>
    </row>
    <row r="11" spans="1:26" ht="13.5" customHeight="1" x14ac:dyDescent="0.2">
      <c r="A11" s="39" t="s">
        <v>115</v>
      </c>
      <c r="B11" s="108" t="s">
        <v>454</v>
      </c>
      <c r="C11" s="41" t="s">
        <v>368</v>
      </c>
      <c r="D11" s="41" t="s">
        <v>319</v>
      </c>
      <c r="E11" s="41" t="s">
        <v>77</v>
      </c>
      <c r="F11" s="42">
        <v>45</v>
      </c>
      <c r="G11" s="43">
        <v>1</v>
      </c>
      <c r="H11" s="37">
        <v>3</v>
      </c>
      <c r="I11" s="38" t="s">
        <v>77</v>
      </c>
      <c r="J11" s="43">
        <v>1</v>
      </c>
      <c r="K11" s="37">
        <v>3</v>
      </c>
      <c r="L11" s="20" t="s">
        <v>77</v>
      </c>
      <c r="M11" s="43">
        <v>1</v>
      </c>
      <c r="N11" s="37">
        <v>3</v>
      </c>
      <c r="O11" s="38" t="s">
        <v>77</v>
      </c>
      <c r="P11" s="43">
        <v>1</v>
      </c>
      <c r="Q11" s="37">
        <v>3</v>
      </c>
      <c r="R11" s="20" t="s">
        <v>77</v>
      </c>
      <c r="S11" s="43">
        <v>1</v>
      </c>
      <c r="T11" s="37">
        <v>3</v>
      </c>
      <c r="U11" s="38" t="s">
        <v>77</v>
      </c>
      <c r="V11" s="43">
        <v>1</v>
      </c>
      <c r="W11" s="37">
        <v>3</v>
      </c>
      <c r="X11" s="20" t="s">
        <v>77</v>
      </c>
      <c r="Y11" s="135">
        <f t="shared" si="0"/>
        <v>90</v>
      </c>
      <c r="Z11" s="13">
        <f t="shared" si="1"/>
        <v>18</v>
      </c>
    </row>
    <row r="12" spans="1:26" ht="13.5" customHeight="1" x14ac:dyDescent="0.2">
      <c r="A12" s="66" t="s">
        <v>116</v>
      </c>
      <c r="B12" s="67" t="s">
        <v>455</v>
      </c>
      <c r="C12" s="68"/>
      <c r="D12" s="68" t="s">
        <v>319</v>
      </c>
      <c r="E12" s="68" t="s">
        <v>212</v>
      </c>
      <c r="F12" s="69">
        <v>45</v>
      </c>
      <c r="G12" s="63"/>
      <c r="H12" s="64"/>
      <c r="I12" s="65"/>
      <c r="J12" s="63"/>
      <c r="K12" s="64"/>
      <c r="L12" s="35"/>
      <c r="M12" s="63">
        <v>1</v>
      </c>
      <c r="N12" s="64">
        <v>2</v>
      </c>
      <c r="O12" s="65" t="s">
        <v>77</v>
      </c>
      <c r="P12" s="63">
        <v>1</v>
      </c>
      <c r="Q12" s="64">
        <v>2</v>
      </c>
      <c r="R12" s="35" t="s">
        <v>77</v>
      </c>
      <c r="S12" s="63"/>
      <c r="T12" s="64"/>
      <c r="U12" s="65"/>
      <c r="V12" s="63"/>
      <c r="W12" s="64"/>
      <c r="X12" s="35"/>
      <c r="Y12" s="136">
        <f>SUM(G12,J12,M12,P12,S12,V12)*15</f>
        <v>30</v>
      </c>
      <c r="Z12" s="36">
        <f>SUM(H12,K12,N12,Q12,T12,W12)</f>
        <v>4</v>
      </c>
    </row>
    <row r="13" spans="1:26" ht="13.5" customHeight="1" thickBot="1" x14ac:dyDescent="0.25">
      <c r="A13" s="66" t="s">
        <v>31</v>
      </c>
      <c r="B13" s="67" t="s">
        <v>413</v>
      </c>
      <c r="C13" s="68" t="s">
        <v>368</v>
      </c>
      <c r="D13" s="68" t="s">
        <v>314</v>
      </c>
      <c r="E13" s="68" t="s">
        <v>77</v>
      </c>
      <c r="F13" s="69">
        <v>60</v>
      </c>
      <c r="G13" s="63">
        <v>0.5</v>
      </c>
      <c r="H13" s="64">
        <v>2</v>
      </c>
      <c r="I13" s="65" t="s">
        <v>77</v>
      </c>
      <c r="J13" s="63">
        <v>0.5</v>
      </c>
      <c r="K13" s="64">
        <v>2</v>
      </c>
      <c r="L13" s="35" t="s">
        <v>77</v>
      </c>
      <c r="M13" s="63"/>
      <c r="N13" s="64"/>
      <c r="O13" s="65"/>
      <c r="P13" s="63"/>
      <c r="Q13" s="64"/>
      <c r="R13" s="35"/>
      <c r="S13" s="63"/>
      <c r="T13" s="64"/>
      <c r="U13" s="65"/>
      <c r="V13" s="63"/>
      <c r="W13" s="64"/>
      <c r="X13" s="35"/>
      <c r="Y13" s="136">
        <f t="shared" si="0"/>
        <v>15</v>
      </c>
      <c r="Z13" s="36">
        <f t="shared" si="1"/>
        <v>4</v>
      </c>
    </row>
    <row r="14" spans="1:26" ht="13.5" customHeight="1" x14ac:dyDescent="0.2">
      <c r="A14" s="55" t="s">
        <v>16</v>
      </c>
      <c r="B14" s="56" t="s">
        <v>387</v>
      </c>
      <c r="C14" s="57" t="s">
        <v>368</v>
      </c>
      <c r="D14" s="57" t="s">
        <v>319</v>
      </c>
      <c r="E14" s="57" t="s">
        <v>212</v>
      </c>
      <c r="F14" s="58">
        <v>45</v>
      </c>
      <c r="G14" s="59">
        <v>2</v>
      </c>
      <c r="H14" s="60">
        <v>2</v>
      </c>
      <c r="I14" s="19" t="s">
        <v>77</v>
      </c>
      <c r="J14" s="59">
        <v>2</v>
      </c>
      <c r="K14" s="60">
        <v>2</v>
      </c>
      <c r="L14" s="19" t="s">
        <v>78</v>
      </c>
      <c r="M14" s="59">
        <v>1</v>
      </c>
      <c r="N14" s="60">
        <v>1</v>
      </c>
      <c r="O14" s="19" t="s">
        <v>77</v>
      </c>
      <c r="P14" s="59">
        <v>1</v>
      </c>
      <c r="Q14" s="60">
        <v>1</v>
      </c>
      <c r="R14" s="19" t="s">
        <v>78</v>
      </c>
      <c r="S14" s="59">
        <v>1</v>
      </c>
      <c r="T14" s="60">
        <v>1</v>
      </c>
      <c r="U14" s="19" t="s">
        <v>77</v>
      </c>
      <c r="V14" s="59">
        <v>1</v>
      </c>
      <c r="W14" s="60">
        <v>1</v>
      </c>
      <c r="X14" s="19" t="s">
        <v>78</v>
      </c>
      <c r="Y14" s="137">
        <f>SUM(G14,J14,M14,P14,S14,V14)*15</f>
        <v>120</v>
      </c>
      <c r="Z14" s="12">
        <f>SUM(H14,K14,N14,Q14,T14,W14)</f>
        <v>8</v>
      </c>
    </row>
    <row r="15" spans="1:26" ht="13.5" customHeight="1" x14ac:dyDescent="0.2">
      <c r="A15" s="39" t="s">
        <v>17</v>
      </c>
      <c r="B15" s="108" t="s">
        <v>388</v>
      </c>
      <c r="C15" s="41" t="s">
        <v>368</v>
      </c>
      <c r="D15" s="41" t="s">
        <v>319</v>
      </c>
      <c r="E15" s="41" t="s">
        <v>212</v>
      </c>
      <c r="F15" s="42">
        <v>45</v>
      </c>
      <c r="G15" s="43">
        <v>2</v>
      </c>
      <c r="H15" s="37">
        <v>2</v>
      </c>
      <c r="I15" s="20" t="s">
        <v>77</v>
      </c>
      <c r="J15" s="43">
        <v>2</v>
      </c>
      <c r="K15" s="37">
        <v>2</v>
      </c>
      <c r="L15" s="20" t="s">
        <v>78</v>
      </c>
      <c r="M15" s="43">
        <v>1</v>
      </c>
      <c r="N15" s="37">
        <v>1</v>
      </c>
      <c r="O15" s="20" t="s">
        <v>77</v>
      </c>
      <c r="P15" s="43">
        <v>1</v>
      </c>
      <c r="Q15" s="37">
        <v>1</v>
      </c>
      <c r="R15" s="20" t="s">
        <v>78</v>
      </c>
      <c r="S15" s="43">
        <v>1</v>
      </c>
      <c r="T15" s="37">
        <v>1</v>
      </c>
      <c r="U15" s="20" t="s">
        <v>77</v>
      </c>
      <c r="V15" s="43">
        <v>1</v>
      </c>
      <c r="W15" s="37">
        <v>1</v>
      </c>
      <c r="X15" s="20" t="s">
        <v>78</v>
      </c>
      <c r="Y15" s="138">
        <f t="shared" ref="Y15:Y22" si="2">SUM(G15,J15,M15,P15,S15,V15)*15</f>
        <v>120</v>
      </c>
      <c r="Z15" s="13">
        <f>SUM(H15,K15,N15,Q15,T15,W15)</f>
        <v>8</v>
      </c>
    </row>
    <row r="16" spans="1:26" ht="13.5" customHeight="1" x14ac:dyDescent="0.2">
      <c r="A16" s="39" t="s">
        <v>18</v>
      </c>
      <c r="B16" s="108" t="s">
        <v>389</v>
      </c>
      <c r="C16" s="41"/>
      <c r="D16" s="41" t="s">
        <v>319</v>
      </c>
      <c r="E16" s="41" t="s">
        <v>81</v>
      </c>
      <c r="F16" s="42">
        <v>45</v>
      </c>
      <c r="G16" s="43">
        <v>2</v>
      </c>
      <c r="H16" s="37">
        <v>2</v>
      </c>
      <c r="I16" s="20" t="s">
        <v>78</v>
      </c>
      <c r="J16" s="43">
        <v>2</v>
      </c>
      <c r="K16" s="37">
        <v>2</v>
      </c>
      <c r="L16" s="20" t="s">
        <v>78</v>
      </c>
      <c r="M16" s="43">
        <v>2</v>
      </c>
      <c r="N16" s="37">
        <v>2</v>
      </c>
      <c r="O16" s="20" t="s">
        <v>78</v>
      </c>
      <c r="P16" s="43">
        <v>2</v>
      </c>
      <c r="Q16" s="37">
        <v>2</v>
      </c>
      <c r="R16" s="20" t="s">
        <v>78</v>
      </c>
      <c r="S16" s="43">
        <v>2</v>
      </c>
      <c r="T16" s="37">
        <v>2</v>
      </c>
      <c r="U16" s="20" t="s">
        <v>78</v>
      </c>
      <c r="V16" s="43">
        <v>2</v>
      </c>
      <c r="W16" s="37">
        <v>2</v>
      </c>
      <c r="X16" s="20" t="s">
        <v>78</v>
      </c>
      <c r="Y16" s="138">
        <f t="shared" si="2"/>
        <v>180</v>
      </c>
      <c r="Z16" s="13">
        <f t="shared" ref="Z16:Z22" si="3">SUM(H16,K16,N16,Q16,T16,W16)</f>
        <v>12</v>
      </c>
    </row>
    <row r="17" spans="1:26" ht="13.5" customHeight="1" x14ac:dyDescent="0.2">
      <c r="A17" s="39" t="s">
        <v>79</v>
      </c>
      <c r="B17" s="108" t="s">
        <v>390</v>
      </c>
      <c r="C17" s="41" t="s">
        <v>396</v>
      </c>
      <c r="D17" s="41"/>
      <c r="E17" s="41"/>
      <c r="F17" s="42"/>
      <c r="G17" s="43"/>
      <c r="H17" s="37"/>
      <c r="I17" s="20"/>
      <c r="J17" s="43"/>
      <c r="K17" s="37"/>
      <c r="L17" s="20"/>
      <c r="M17" s="43"/>
      <c r="N17" s="37"/>
      <c r="O17" s="20"/>
      <c r="P17" s="43"/>
      <c r="Q17" s="37"/>
      <c r="R17" s="20"/>
      <c r="S17" s="43"/>
      <c r="T17" s="37"/>
      <c r="U17" s="20"/>
      <c r="V17" s="43">
        <v>0</v>
      </c>
      <c r="W17" s="37">
        <v>1</v>
      </c>
      <c r="X17" s="20" t="s">
        <v>80</v>
      </c>
      <c r="Y17" s="138">
        <f t="shared" si="2"/>
        <v>0</v>
      </c>
      <c r="Z17" s="13">
        <f t="shared" si="3"/>
        <v>1</v>
      </c>
    </row>
    <row r="18" spans="1:26" ht="13.5" customHeight="1" x14ac:dyDescent="0.2">
      <c r="A18" s="39" t="s">
        <v>19</v>
      </c>
      <c r="B18" s="108" t="s">
        <v>391</v>
      </c>
      <c r="C18" s="41"/>
      <c r="D18" s="41" t="s">
        <v>319</v>
      </c>
      <c r="E18" s="41" t="s">
        <v>81</v>
      </c>
      <c r="F18" s="42">
        <v>45</v>
      </c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1</v>
      </c>
      <c r="W18" s="37">
        <v>2</v>
      </c>
      <c r="X18" s="20" t="s">
        <v>78</v>
      </c>
      <c r="Y18" s="138">
        <f t="shared" si="2"/>
        <v>15</v>
      </c>
      <c r="Z18" s="13">
        <f t="shared" si="3"/>
        <v>2</v>
      </c>
    </row>
    <row r="19" spans="1:26" ht="13.5" customHeight="1" x14ac:dyDescent="0.2">
      <c r="A19" s="39" t="s">
        <v>26</v>
      </c>
      <c r="B19" s="108" t="s">
        <v>392</v>
      </c>
      <c r="C19" s="41" t="s">
        <v>368</v>
      </c>
      <c r="D19" s="41" t="s">
        <v>319</v>
      </c>
      <c r="E19" s="41" t="s">
        <v>81</v>
      </c>
      <c r="F19" s="42">
        <v>45</v>
      </c>
      <c r="G19" s="43">
        <v>1</v>
      </c>
      <c r="H19" s="37">
        <v>2</v>
      </c>
      <c r="I19" s="20" t="s">
        <v>77</v>
      </c>
      <c r="J19" s="43">
        <v>1</v>
      </c>
      <c r="K19" s="37">
        <v>2</v>
      </c>
      <c r="L19" s="20" t="s">
        <v>77</v>
      </c>
      <c r="M19" s="43"/>
      <c r="N19" s="37"/>
      <c r="O19" s="20"/>
      <c r="P19" s="43"/>
      <c r="Q19" s="37"/>
      <c r="R19" s="20"/>
      <c r="S19" s="43"/>
      <c r="T19" s="37"/>
      <c r="U19" s="20"/>
      <c r="V19" s="43"/>
      <c r="W19" s="37"/>
      <c r="X19" s="20"/>
      <c r="Y19" s="138">
        <f t="shared" si="2"/>
        <v>30</v>
      </c>
      <c r="Z19" s="13">
        <f t="shared" si="3"/>
        <v>4</v>
      </c>
    </row>
    <row r="20" spans="1:26" ht="13.5" customHeight="1" x14ac:dyDescent="0.2">
      <c r="A20" s="39" t="s">
        <v>28</v>
      </c>
      <c r="B20" s="108" t="s">
        <v>393</v>
      </c>
      <c r="C20" s="41"/>
      <c r="D20" s="41" t="s">
        <v>319</v>
      </c>
      <c r="E20" s="41" t="s">
        <v>81</v>
      </c>
      <c r="F20" s="42">
        <v>45</v>
      </c>
      <c r="G20" s="43">
        <v>1</v>
      </c>
      <c r="H20" s="37">
        <v>1</v>
      </c>
      <c r="I20" s="20" t="s">
        <v>77</v>
      </c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2"/>
        <v>15</v>
      </c>
      <c r="Z20" s="13">
        <f t="shared" si="3"/>
        <v>1</v>
      </c>
    </row>
    <row r="21" spans="1:26" ht="13.5" customHeight="1" x14ac:dyDescent="0.2">
      <c r="A21" s="39" t="s">
        <v>29</v>
      </c>
      <c r="B21" s="108" t="s">
        <v>394</v>
      </c>
      <c r="C21" s="41" t="s">
        <v>368</v>
      </c>
      <c r="D21" s="41" t="s">
        <v>319</v>
      </c>
      <c r="E21" s="41" t="s">
        <v>81</v>
      </c>
      <c r="F21" s="42">
        <v>45</v>
      </c>
      <c r="G21" s="43"/>
      <c r="H21" s="37"/>
      <c r="I21" s="20"/>
      <c r="J21" s="43"/>
      <c r="K21" s="37"/>
      <c r="L21" s="20"/>
      <c r="M21" s="43"/>
      <c r="N21" s="37"/>
      <c r="O21" s="20"/>
      <c r="P21" s="43"/>
      <c r="Q21" s="37"/>
      <c r="R21" s="20"/>
      <c r="S21" s="43">
        <v>1</v>
      </c>
      <c r="T21" s="37">
        <v>1</v>
      </c>
      <c r="U21" s="20" t="s">
        <v>77</v>
      </c>
      <c r="V21" s="43">
        <v>1</v>
      </c>
      <c r="W21" s="37">
        <v>1</v>
      </c>
      <c r="X21" s="20" t="s">
        <v>77</v>
      </c>
      <c r="Y21" s="138">
        <f t="shared" si="2"/>
        <v>30</v>
      </c>
      <c r="Z21" s="13">
        <f t="shared" si="3"/>
        <v>2</v>
      </c>
    </row>
    <row r="22" spans="1:26" ht="13.5" customHeight="1" thickBot="1" x14ac:dyDescent="0.25">
      <c r="A22" s="39" t="s">
        <v>27</v>
      </c>
      <c r="B22" s="108" t="s">
        <v>395</v>
      </c>
      <c r="C22" s="41"/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>
        <v>1</v>
      </c>
      <c r="N22" s="37">
        <v>1</v>
      </c>
      <c r="O22" s="20" t="s">
        <v>77</v>
      </c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thickTop="1" thickBot="1" x14ac:dyDescent="0.25">
      <c r="A23" s="164" t="s">
        <v>22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7"/>
    </row>
    <row r="24" spans="1:26" ht="13.5" customHeight="1" thickBot="1" x14ac:dyDescent="0.25">
      <c r="A24" s="86" t="s">
        <v>332</v>
      </c>
      <c r="B24" s="109" t="s">
        <v>677</v>
      </c>
      <c r="C24" s="88"/>
      <c r="D24" s="88"/>
      <c r="E24" s="88"/>
      <c r="F24" s="89"/>
      <c r="G24" s="90"/>
      <c r="H24" s="91"/>
      <c r="I24" s="92"/>
      <c r="J24" s="90"/>
      <c r="K24" s="91">
        <v>2</v>
      </c>
      <c r="L24" s="93"/>
      <c r="M24" s="90"/>
      <c r="N24" s="91">
        <v>4</v>
      </c>
      <c r="O24" s="92"/>
      <c r="P24" s="90"/>
      <c r="Q24" s="91">
        <v>4</v>
      </c>
      <c r="R24" s="93"/>
      <c r="S24" s="90"/>
      <c r="T24" s="91">
        <v>3</v>
      </c>
      <c r="U24" s="92"/>
      <c r="V24" s="90"/>
      <c r="W24" s="91"/>
      <c r="X24" s="93"/>
      <c r="Y24" s="139"/>
      <c r="Z24" s="94">
        <f>SUM(H24,K24,N24,Q24,T24,W24)</f>
        <v>13</v>
      </c>
    </row>
    <row r="25" spans="1:26" ht="13.5" customHeight="1" thickTop="1" thickBot="1" x14ac:dyDescent="0.25">
      <c r="A25" s="101" t="s">
        <v>154</v>
      </c>
      <c r="B25" s="83" t="s">
        <v>405</v>
      </c>
      <c r="C25" s="84"/>
      <c r="D25" s="84"/>
      <c r="E25" s="84" t="s">
        <v>213</v>
      </c>
      <c r="F25" s="85"/>
      <c r="G25" s="21"/>
      <c r="H25" s="22"/>
      <c r="I25" s="23"/>
      <c r="J25" s="21"/>
      <c r="K25" s="22"/>
      <c r="L25" s="23"/>
      <c r="M25" s="21"/>
      <c r="N25" s="22"/>
      <c r="O25" s="23"/>
      <c r="P25" s="21"/>
      <c r="Q25" s="22"/>
      <c r="R25" s="23"/>
      <c r="S25" s="21">
        <v>0</v>
      </c>
      <c r="T25" s="22">
        <v>3</v>
      </c>
      <c r="U25" s="23" t="s">
        <v>77</v>
      </c>
      <c r="V25" s="21">
        <v>0</v>
      </c>
      <c r="W25" s="22">
        <v>3</v>
      </c>
      <c r="X25" s="23" t="s">
        <v>77</v>
      </c>
      <c r="Y25" s="140">
        <f>SUM(G25,J25,M25,P25,S25,V25)*15</f>
        <v>0</v>
      </c>
      <c r="Z25" s="24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19">
        <f>SUM(G8:G25)</f>
        <v>18.5</v>
      </c>
      <c r="H26" s="14">
        <f t="shared" ref="H26:W26" si="4">SUM(H8:H25)</f>
        <v>30</v>
      </c>
      <c r="I26" s="15"/>
      <c r="J26" s="119">
        <f t="shared" si="4"/>
        <v>17.5</v>
      </c>
      <c r="K26" s="14">
        <f t="shared" si="4"/>
        <v>31</v>
      </c>
      <c r="L26" s="15"/>
      <c r="M26" s="119">
        <f t="shared" si="4"/>
        <v>16</v>
      </c>
      <c r="N26" s="14">
        <f t="shared" si="4"/>
        <v>30</v>
      </c>
      <c r="O26" s="15"/>
      <c r="P26" s="119">
        <f t="shared" si="4"/>
        <v>15</v>
      </c>
      <c r="Q26" s="14">
        <f t="shared" si="4"/>
        <v>29</v>
      </c>
      <c r="R26" s="15"/>
      <c r="S26" s="119">
        <f t="shared" si="4"/>
        <v>15</v>
      </c>
      <c r="T26" s="14">
        <f t="shared" si="4"/>
        <v>30</v>
      </c>
      <c r="U26" s="15"/>
      <c r="V26" s="119">
        <f t="shared" si="4"/>
        <v>16</v>
      </c>
      <c r="W26" s="14">
        <f t="shared" si="4"/>
        <v>30</v>
      </c>
      <c r="X26" s="15"/>
      <c r="Y26" s="133">
        <f>SUM(Y8:Y25)</f>
        <v>1470</v>
      </c>
      <c r="Z26" s="16">
        <f>SUM(Z8:Z25)</f>
        <v>180</v>
      </c>
    </row>
    <row r="27" spans="1:26" ht="13.5" customHeight="1" thickTop="1" x14ac:dyDescent="0.2"/>
    <row r="28" spans="1:26" ht="12" customHeight="1" x14ac:dyDescent="0.2">
      <c r="A28" s="3" t="s">
        <v>210</v>
      </c>
      <c r="U28" s="104"/>
    </row>
    <row r="29" spans="1:26" ht="12" customHeight="1" x14ac:dyDescent="0.2">
      <c r="A29" s="3" t="s">
        <v>214</v>
      </c>
      <c r="U29" s="104"/>
    </row>
    <row r="30" spans="1:26" ht="12" customHeight="1" x14ac:dyDescent="0.2">
      <c r="U30" s="103"/>
    </row>
    <row r="31" spans="1:26" ht="12" customHeight="1" x14ac:dyDescent="0.2">
      <c r="A31" s="124" t="s">
        <v>334</v>
      </c>
      <c r="U31" s="103"/>
    </row>
    <row r="32" spans="1:26" ht="12" customHeight="1" x14ac:dyDescent="0.2">
      <c r="A32" s="125" t="s">
        <v>329</v>
      </c>
      <c r="D32" s="3" t="s">
        <v>335</v>
      </c>
      <c r="E32" s="125"/>
      <c r="G32" s="3" t="s">
        <v>211</v>
      </c>
      <c r="H32" s="125"/>
      <c r="K32" s="125"/>
      <c r="L32" s="125"/>
      <c r="M32" s="125" t="s">
        <v>310</v>
      </c>
      <c r="N32" s="125"/>
      <c r="P32" s="125"/>
      <c r="R32" s="104"/>
      <c r="T32" s="103"/>
      <c r="U32" s="103"/>
    </row>
    <row r="33" spans="1:21" ht="12" customHeight="1" x14ac:dyDescent="0.2">
      <c r="A33" s="125" t="s">
        <v>337</v>
      </c>
      <c r="D33" s="3" t="s">
        <v>313</v>
      </c>
      <c r="E33" s="125"/>
      <c r="G33" s="3" t="s">
        <v>216</v>
      </c>
      <c r="H33" s="125"/>
      <c r="K33" s="125"/>
      <c r="L33" s="125"/>
      <c r="M33" s="125" t="s">
        <v>311</v>
      </c>
      <c r="N33" s="125"/>
      <c r="P33" s="125"/>
      <c r="R33" s="104"/>
      <c r="T33" s="103"/>
      <c r="U33" s="103"/>
    </row>
    <row r="34" spans="1:21" ht="12" customHeight="1" x14ac:dyDescent="0.2">
      <c r="A34" s="3" t="s">
        <v>340</v>
      </c>
      <c r="D34" s="3" t="s">
        <v>320</v>
      </c>
      <c r="G34" s="3" t="s">
        <v>217</v>
      </c>
      <c r="M34" s="3" t="s">
        <v>312</v>
      </c>
      <c r="R34" s="103"/>
      <c r="T34" s="103"/>
      <c r="U34" s="103"/>
    </row>
    <row r="35" spans="1:21" ht="12" customHeight="1" x14ac:dyDescent="0.2">
      <c r="A35" s="3" t="s">
        <v>341</v>
      </c>
      <c r="G35" s="3" t="s">
        <v>218</v>
      </c>
      <c r="R35" s="103"/>
      <c r="T35" s="103"/>
      <c r="U35" s="103"/>
    </row>
    <row r="36" spans="1:21" ht="12" customHeight="1" x14ac:dyDescent="0.2">
      <c r="A36" s="3" t="s">
        <v>330</v>
      </c>
      <c r="G36" s="3" t="s">
        <v>219</v>
      </c>
      <c r="R36" s="103"/>
      <c r="T36" s="103"/>
      <c r="U36" s="103"/>
    </row>
    <row r="37" spans="1:21" ht="12" customHeight="1" x14ac:dyDescent="0.2">
      <c r="A37" s="105" t="s">
        <v>658</v>
      </c>
      <c r="R37" s="103"/>
      <c r="T37" s="103"/>
      <c r="U37" s="103"/>
    </row>
    <row r="38" spans="1:21" ht="12" customHeight="1" x14ac:dyDescent="0.2">
      <c r="T38" s="103"/>
      <c r="U38" s="103"/>
    </row>
    <row r="39" spans="1:21" ht="12" customHeight="1" x14ac:dyDescent="0.2">
      <c r="A39" s="124" t="s">
        <v>336</v>
      </c>
      <c r="S39" s="103"/>
      <c r="T39" s="103"/>
    </row>
    <row r="40" spans="1:21" ht="12" customHeight="1" x14ac:dyDescent="0.2">
      <c r="A40" s="3" t="s">
        <v>667</v>
      </c>
    </row>
    <row r="41" spans="1:21" ht="12" customHeight="1" x14ac:dyDescent="0.2">
      <c r="A41" s="3" t="s">
        <v>349</v>
      </c>
    </row>
    <row r="42" spans="1:21" ht="12" customHeight="1" x14ac:dyDescent="0.2">
      <c r="A42" s="3" t="s">
        <v>328</v>
      </c>
    </row>
    <row r="43" spans="1:21" ht="12" customHeight="1" x14ac:dyDescent="0.2">
      <c r="A43" s="3" t="s">
        <v>326</v>
      </c>
    </row>
    <row r="44" spans="1:21" ht="12" customHeight="1" x14ac:dyDescent="0.2">
      <c r="A44" s="3" t="s">
        <v>327</v>
      </c>
    </row>
    <row r="45" spans="1:21" x14ac:dyDescent="0.2">
      <c r="D45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5" width="5.7109375" style="103" customWidth="1"/>
    <col min="26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126</v>
      </c>
      <c r="B8" s="45" t="s">
        <v>456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79" t="s">
        <v>127</v>
      </c>
      <c r="B9" s="108" t="s">
        <v>457</v>
      </c>
      <c r="C9" s="41" t="s">
        <v>368</v>
      </c>
      <c r="D9" s="41" t="s">
        <v>314</v>
      </c>
      <c r="E9" s="41" t="s">
        <v>77</v>
      </c>
      <c r="F9" s="42">
        <v>60</v>
      </c>
      <c r="G9" s="43">
        <v>2</v>
      </c>
      <c r="H9" s="37">
        <v>2</v>
      </c>
      <c r="I9" s="38" t="s">
        <v>77</v>
      </c>
      <c r="J9" s="43">
        <v>2</v>
      </c>
      <c r="K9" s="37">
        <v>2</v>
      </c>
      <c r="L9" s="20" t="s">
        <v>77</v>
      </c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>
        <v>2</v>
      </c>
      <c r="W9" s="37">
        <v>2</v>
      </c>
      <c r="X9" s="20" t="s">
        <v>77</v>
      </c>
      <c r="Y9" s="135">
        <f t="shared" si="0"/>
        <v>180</v>
      </c>
      <c r="Z9" s="13">
        <f t="shared" si="1"/>
        <v>12</v>
      </c>
    </row>
    <row r="10" spans="1:26" ht="13.5" customHeight="1" x14ac:dyDescent="0.2">
      <c r="A10" s="39" t="s">
        <v>129</v>
      </c>
      <c r="B10" s="108" t="s">
        <v>458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128</v>
      </c>
      <c r="B11" s="67" t="s">
        <v>459</v>
      </c>
      <c r="C11" s="68" t="s">
        <v>368</v>
      </c>
      <c r="D11" s="68" t="s">
        <v>319</v>
      </c>
      <c r="E11" s="68" t="s">
        <v>77</v>
      </c>
      <c r="F11" s="69">
        <v>45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1</v>
      </c>
      <c r="T11" s="64">
        <v>2</v>
      </c>
      <c r="U11" s="65" t="s">
        <v>77</v>
      </c>
      <c r="V11" s="63">
        <v>1</v>
      </c>
      <c r="W11" s="64">
        <v>2</v>
      </c>
      <c r="X11" s="35" t="s">
        <v>77</v>
      </c>
      <c r="Y11" s="136">
        <f>SUM(G11,J11,M11,P11,S11,V11)*15</f>
        <v>30</v>
      </c>
      <c r="Z11" s="36">
        <f>SUM(H11,K11,N11,Q11,T11,W11)</f>
        <v>4</v>
      </c>
    </row>
    <row r="12" spans="1:26" ht="13.5" customHeight="1" x14ac:dyDescent="0.2">
      <c r="A12" s="66" t="s">
        <v>130</v>
      </c>
      <c r="B12" s="67" t="s">
        <v>460</v>
      </c>
      <c r="C12" s="68" t="s">
        <v>368</v>
      </c>
      <c r="D12" s="68" t="s">
        <v>319</v>
      </c>
      <c r="E12" s="68" t="s">
        <v>212</v>
      </c>
      <c r="F12" s="69">
        <v>45</v>
      </c>
      <c r="G12" s="63">
        <v>1</v>
      </c>
      <c r="H12" s="64">
        <v>2</v>
      </c>
      <c r="I12" s="65" t="s">
        <v>77</v>
      </c>
      <c r="J12" s="63">
        <v>1</v>
      </c>
      <c r="K12" s="64">
        <v>2</v>
      </c>
      <c r="L12" s="35" t="s">
        <v>77</v>
      </c>
      <c r="M12" s="63">
        <v>1</v>
      </c>
      <c r="N12" s="64">
        <v>2</v>
      </c>
      <c r="O12" s="65" t="s">
        <v>77</v>
      </c>
      <c r="P12" s="63">
        <v>1</v>
      </c>
      <c r="Q12" s="64">
        <v>2</v>
      </c>
      <c r="R12" s="35" t="s">
        <v>77</v>
      </c>
      <c r="S12" s="63">
        <v>1</v>
      </c>
      <c r="T12" s="64">
        <v>2</v>
      </c>
      <c r="U12" s="65" t="s">
        <v>77</v>
      </c>
      <c r="V12" s="63">
        <v>1</v>
      </c>
      <c r="W12" s="64">
        <v>2</v>
      </c>
      <c r="X12" s="35" t="s">
        <v>77</v>
      </c>
      <c r="Y12" s="136">
        <f>SUM(G12,J12,M12,P12,S12,V12)*15</f>
        <v>90</v>
      </c>
      <c r="Z12" s="36">
        <f>SUM(H12,K12,N12,Q12,T12,W12)</f>
        <v>12</v>
      </c>
    </row>
    <row r="13" spans="1:26" ht="13.5" customHeight="1" x14ac:dyDescent="0.2">
      <c r="A13" s="39" t="s">
        <v>156</v>
      </c>
      <c r="B13" s="108" t="s">
        <v>461</v>
      </c>
      <c r="C13" s="41" t="s">
        <v>368</v>
      </c>
      <c r="D13" s="41" t="s">
        <v>319</v>
      </c>
      <c r="E13" s="41" t="s">
        <v>77</v>
      </c>
      <c r="F13" s="42">
        <v>45</v>
      </c>
      <c r="G13" s="43"/>
      <c r="H13" s="37"/>
      <c r="I13" s="38"/>
      <c r="J13" s="43"/>
      <c r="K13" s="37"/>
      <c r="L13" s="20"/>
      <c r="M13" s="43">
        <v>3</v>
      </c>
      <c r="N13" s="37">
        <v>3</v>
      </c>
      <c r="O13" s="38" t="s">
        <v>77</v>
      </c>
      <c r="P13" s="43">
        <v>3</v>
      </c>
      <c r="Q13" s="37">
        <v>3</v>
      </c>
      <c r="R13" s="20" t="s">
        <v>77</v>
      </c>
      <c r="S13" s="43">
        <v>3</v>
      </c>
      <c r="T13" s="37">
        <v>3</v>
      </c>
      <c r="U13" s="38" t="s">
        <v>77</v>
      </c>
      <c r="V13" s="43">
        <v>3</v>
      </c>
      <c r="W13" s="37">
        <v>3</v>
      </c>
      <c r="X13" s="20" t="s">
        <v>77</v>
      </c>
      <c r="Y13" s="135">
        <f>SUM(G13,J13,M13,P13,S13,V13)*15</f>
        <v>180</v>
      </c>
      <c r="Z13" s="13">
        <f>SUM(H13,K13,N13,Q13,T13,W13)</f>
        <v>12</v>
      </c>
    </row>
    <row r="14" spans="1:26" ht="13.5" customHeight="1" x14ac:dyDescent="0.2">
      <c r="A14" s="39" t="s">
        <v>155</v>
      </c>
      <c r="B14" s="108" t="s">
        <v>462</v>
      </c>
      <c r="C14" s="41" t="s">
        <v>368</v>
      </c>
      <c r="D14" s="41" t="s">
        <v>319</v>
      </c>
      <c r="E14" s="41" t="s">
        <v>77</v>
      </c>
      <c r="F14" s="42">
        <v>45</v>
      </c>
      <c r="G14" s="43">
        <v>2</v>
      </c>
      <c r="H14" s="37">
        <v>2</v>
      </c>
      <c r="I14" s="38" t="s">
        <v>77</v>
      </c>
      <c r="J14" s="43">
        <v>2</v>
      </c>
      <c r="K14" s="37">
        <v>2</v>
      </c>
      <c r="L14" s="20" t="s">
        <v>77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 t="shared" si="0"/>
        <v>60</v>
      </c>
      <c r="Z14" s="13">
        <f t="shared" si="1"/>
        <v>4</v>
      </c>
    </row>
    <row r="15" spans="1:26" ht="13.5" customHeight="1" x14ac:dyDescent="0.2">
      <c r="A15" s="66" t="s">
        <v>31</v>
      </c>
      <c r="B15" s="67" t="s">
        <v>413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>SUM(G15,J15,M15,P15,S15,V15)*15</f>
        <v>15</v>
      </c>
      <c r="Z15" s="36">
        <f>SUM(H15,K15,N15,Q15,T15,W15)</f>
        <v>4</v>
      </c>
    </row>
    <row r="16" spans="1:26" ht="13.5" customHeight="1" x14ac:dyDescent="0.2">
      <c r="A16" s="66" t="s">
        <v>131</v>
      </c>
      <c r="B16" s="67" t="s">
        <v>463</v>
      </c>
      <c r="C16" s="68" t="s">
        <v>368</v>
      </c>
      <c r="D16" s="68" t="s">
        <v>319</v>
      </c>
      <c r="E16" s="68" t="s">
        <v>212</v>
      </c>
      <c r="F16" s="69">
        <v>45</v>
      </c>
      <c r="G16" s="63">
        <v>1</v>
      </c>
      <c r="H16" s="64">
        <v>2</v>
      </c>
      <c r="I16" s="65" t="s">
        <v>77</v>
      </c>
      <c r="J16" s="63">
        <v>1</v>
      </c>
      <c r="K16" s="64">
        <v>2</v>
      </c>
      <c r="L16" s="35" t="s">
        <v>78</v>
      </c>
      <c r="M16" s="63"/>
      <c r="N16" s="64"/>
      <c r="O16" s="65"/>
      <c r="P16" s="63"/>
      <c r="Q16" s="64"/>
      <c r="R16" s="35"/>
      <c r="S16" s="63"/>
      <c r="T16" s="64"/>
      <c r="U16" s="65"/>
      <c r="V16" s="63"/>
      <c r="W16" s="64"/>
      <c r="X16" s="35"/>
      <c r="Y16" s="136">
        <f t="shared" ref="Y16" si="2">SUM(G16,J16,M16,P16,S16,V16)*15</f>
        <v>30</v>
      </c>
      <c r="Z16" s="36">
        <f t="shared" ref="Z16" si="3">SUM(H16,K16,N16,Q16,T16,W16)</f>
        <v>4</v>
      </c>
    </row>
    <row r="17" spans="1:26" ht="13.5" customHeight="1" thickBot="1" x14ac:dyDescent="0.25">
      <c r="A17" s="39" t="s">
        <v>132</v>
      </c>
      <c r="B17" s="108" t="s">
        <v>464</v>
      </c>
      <c r="C17" s="41" t="s">
        <v>368</v>
      </c>
      <c r="D17" s="41" t="s">
        <v>319</v>
      </c>
      <c r="E17" s="41" t="s">
        <v>212</v>
      </c>
      <c r="F17" s="42">
        <v>45</v>
      </c>
      <c r="G17" s="43"/>
      <c r="H17" s="37"/>
      <c r="I17" s="38"/>
      <c r="J17" s="43"/>
      <c r="K17" s="37"/>
      <c r="L17" s="20"/>
      <c r="M17" s="43">
        <v>1</v>
      </c>
      <c r="N17" s="37">
        <v>2</v>
      </c>
      <c r="O17" s="38" t="s">
        <v>77</v>
      </c>
      <c r="P17" s="43">
        <v>1</v>
      </c>
      <c r="Q17" s="37">
        <v>2</v>
      </c>
      <c r="R17" s="20" t="s">
        <v>78</v>
      </c>
      <c r="S17" s="43"/>
      <c r="T17" s="37"/>
      <c r="U17" s="38"/>
      <c r="V17" s="43"/>
      <c r="W17" s="37"/>
      <c r="X17" s="20"/>
      <c r="Y17" s="135">
        <f>SUM(G17,J17,M17,P17,S17,V17)*15</f>
        <v>30</v>
      </c>
      <c r="Z17" s="13">
        <f>SUM(H17,K17,N17,Q17,T17,W17)</f>
        <v>4</v>
      </c>
    </row>
    <row r="18" spans="1:26" ht="13.5" customHeight="1" x14ac:dyDescent="0.2">
      <c r="A18" s="55" t="s">
        <v>16</v>
      </c>
      <c r="B18" s="56" t="s">
        <v>387</v>
      </c>
      <c r="C18" s="57" t="s">
        <v>368</v>
      </c>
      <c r="D18" s="57" t="s">
        <v>319</v>
      </c>
      <c r="E18" s="57" t="s">
        <v>212</v>
      </c>
      <c r="F18" s="58">
        <v>45</v>
      </c>
      <c r="G18" s="59">
        <v>2</v>
      </c>
      <c r="H18" s="60">
        <v>2</v>
      </c>
      <c r="I18" s="19" t="s">
        <v>77</v>
      </c>
      <c r="J18" s="59">
        <v>2</v>
      </c>
      <c r="K18" s="60">
        <v>2</v>
      </c>
      <c r="L18" s="19" t="s">
        <v>78</v>
      </c>
      <c r="M18" s="59">
        <v>1</v>
      </c>
      <c r="N18" s="60">
        <v>1</v>
      </c>
      <c r="O18" s="19" t="s">
        <v>77</v>
      </c>
      <c r="P18" s="59">
        <v>1</v>
      </c>
      <c r="Q18" s="60">
        <v>1</v>
      </c>
      <c r="R18" s="19" t="s">
        <v>78</v>
      </c>
      <c r="S18" s="59">
        <v>1</v>
      </c>
      <c r="T18" s="60">
        <v>1</v>
      </c>
      <c r="U18" s="19" t="s">
        <v>77</v>
      </c>
      <c r="V18" s="59">
        <v>1</v>
      </c>
      <c r="W18" s="60">
        <v>1</v>
      </c>
      <c r="X18" s="19" t="s">
        <v>78</v>
      </c>
      <c r="Y18" s="137">
        <f>SUM(G18,J18,M18,P18,S18,V18)*15</f>
        <v>120</v>
      </c>
      <c r="Z18" s="12">
        <f>SUM(H18,K18,N18,Q18,T18,W18)</f>
        <v>8</v>
      </c>
    </row>
    <row r="19" spans="1:26" ht="13.5" customHeight="1" x14ac:dyDescent="0.2">
      <c r="A19" s="39" t="s">
        <v>17</v>
      </c>
      <c r="B19" s="108" t="s">
        <v>388</v>
      </c>
      <c r="C19" s="41" t="s">
        <v>368</v>
      </c>
      <c r="D19" s="41" t="s">
        <v>319</v>
      </c>
      <c r="E19" s="41" t="s">
        <v>212</v>
      </c>
      <c r="F19" s="42">
        <v>45</v>
      </c>
      <c r="G19" s="43">
        <v>2</v>
      </c>
      <c r="H19" s="37">
        <v>2</v>
      </c>
      <c r="I19" s="20" t="s">
        <v>77</v>
      </c>
      <c r="J19" s="43">
        <v>2</v>
      </c>
      <c r="K19" s="37">
        <v>2</v>
      </c>
      <c r="L19" s="20" t="s">
        <v>78</v>
      </c>
      <c r="M19" s="43">
        <v>1</v>
      </c>
      <c r="N19" s="37">
        <v>1</v>
      </c>
      <c r="O19" s="20" t="s">
        <v>77</v>
      </c>
      <c r="P19" s="43">
        <v>1</v>
      </c>
      <c r="Q19" s="37">
        <v>1</v>
      </c>
      <c r="R19" s="20" t="s">
        <v>78</v>
      </c>
      <c r="S19" s="43">
        <v>1</v>
      </c>
      <c r="T19" s="37">
        <v>1</v>
      </c>
      <c r="U19" s="20" t="s">
        <v>77</v>
      </c>
      <c r="V19" s="43">
        <v>1</v>
      </c>
      <c r="W19" s="37">
        <v>1</v>
      </c>
      <c r="X19" s="20" t="s">
        <v>78</v>
      </c>
      <c r="Y19" s="138">
        <f t="shared" ref="Y19:Y26" si="4">SUM(G19,J19,M19,P19,S19,V19)*15</f>
        <v>120</v>
      </c>
      <c r="Z19" s="13">
        <f>SUM(H19,K19,N19,Q19,T19,W19)</f>
        <v>8</v>
      </c>
    </row>
    <row r="20" spans="1:26" ht="13.5" customHeight="1" x14ac:dyDescent="0.2">
      <c r="A20" s="39" t="s">
        <v>18</v>
      </c>
      <c r="B20" s="108" t="s">
        <v>389</v>
      </c>
      <c r="C20" s="41"/>
      <c r="D20" s="41" t="s">
        <v>319</v>
      </c>
      <c r="E20" s="41" t="s">
        <v>81</v>
      </c>
      <c r="F20" s="42">
        <v>45</v>
      </c>
      <c r="G20" s="43">
        <v>2</v>
      </c>
      <c r="H20" s="37">
        <v>2</v>
      </c>
      <c r="I20" s="20" t="s">
        <v>78</v>
      </c>
      <c r="J20" s="43">
        <v>2</v>
      </c>
      <c r="K20" s="37">
        <v>2</v>
      </c>
      <c r="L20" s="20" t="s">
        <v>78</v>
      </c>
      <c r="M20" s="43">
        <v>2</v>
      </c>
      <c r="N20" s="37">
        <v>2</v>
      </c>
      <c r="O20" s="20" t="s">
        <v>78</v>
      </c>
      <c r="P20" s="43">
        <v>2</v>
      </c>
      <c r="Q20" s="37">
        <v>2</v>
      </c>
      <c r="R20" s="20" t="s">
        <v>78</v>
      </c>
      <c r="S20" s="43">
        <v>2</v>
      </c>
      <c r="T20" s="37">
        <v>2</v>
      </c>
      <c r="U20" s="20" t="s">
        <v>78</v>
      </c>
      <c r="V20" s="43">
        <v>2</v>
      </c>
      <c r="W20" s="37">
        <v>2</v>
      </c>
      <c r="X20" s="20" t="s">
        <v>78</v>
      </c>
      <c r="Y20" s="138">
        <f t="shared" si="4"/>
        <v>180</v>
      </c>
      <c r="Z20" s="13">
        <f t="shared" ref="Z20:Z26" si="5">SUM(H20,K20,N20,Q20,T20,W20)</f>
        <v>12</v>
      </c>
    </row>
    <row r="21" spans="1:26" ht="13.5" customHeight="1" x14ac:dyDescent="0.2">
      <c r="A21" s="39" t="s">
        <v>79</v>
      </c>
      <c r="B21" s="108" t="s">
        <v>390</v>
      </c>
      <c r="C21" s="41" t="s">
        <v>396</v>
      </c>
      <c r="D21" s="41"/>
      <c r="E21" s="41"/>
      <c r="F21" s="42"/>
      <c r="G21" s="43"/>
      <c r="H21" s="37"/>
      <c r="I21" s="20"/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>
        <v>0</v>
      </c>
      <c r="W21" s="37">
        <v>1</v>
      </c>
      <c r="X21" s="20" t="s">
        <v>80</v>
      </c>
      <c r="Y21" s="138">
        <f t="shared" si="4"/>
        <v>0</v>
      </c>
      <c r="Z21" s="13">
        <f t="shared" si="5"/>
        <v>1</v>
      </c>
    </row>
    <row r="22" spans="1:26" ht="13.5" customHeight="1" x14ac:dyDescent="0.2">
      <c r="A22" s="39" t="s">
        <v>19</v>
      </c>
      <c r="B22" s="108" t="s">
        <v>391</v>
      </c>
      <c r="C22" s="41"/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>
        <v>1</v>
      </c>
      <c r="W22" s="37">
        <v>2</v>
      </c>
      <c r="X22" s="20" t="s">
        <v>78</v>
      </c>
      <c r="Y22" s="138">
        <f t="shared" si="4"/>
        <v>15</v>
      </c>
      <c r="Z22" s="13">
        <f t="shared" si="5"/>
        <v>2</v>
      </c>
    </row>
    <row r="23" spans="1:26" ht="13.5" customHeight="1" x14ac:dyDescent="0.2">
      <c r="A23" s="39" t="s">
        <v>26</v>
      </c>
      <c r="B23" s="108" t="s">
        <v>392</v>
      </c>
      <c r="C23" s="41" t="s">
        <v>368</v>
      </c>
      <c r="D23" s="41" t="s">
        <v>319</v>
      </c>
      <c r="E23" s="41" t="s">
        <v>81</v>
      </c>
      <c r="F23" s="42">
        <v>45</v>
      </c>
      <c r="G23" s="43">
        <v>1</v>
      </c>
      <c r="H23" s="37">
        <v>2</v>
      </c>
      <c r="I23" s="20" t="s">
        <v>77</v>
      </c>
      <c r="J23" s="43">
        <v>1</v>
      </c>
      <c r="K23" s="37">
        <v>2</v>
      </c>
      <c r="L23" s="20" t="s">
        <v>77</v>
      </c>
      <c r="M23" s="43"/>
      <c r="N23" s="37"/>
      <c r="O23" s="20"/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4"/>
        <v>30</v>
      </c>
      <c r="Z23" s="13">
        <f t="shared" si="5"/>
        <v>4</v>
      </c>
    </row>
    <row r="24" spans="1:26" ht="13.5" customHeight="1" x14ac:dyDescent="0.2">
      <c r="A24" s="39" t="s">
        <v>28</v>
      </c>
      <c r="B24" s="108" t="s">
        <v>393</v>
      </c>
      <c r="C24" s="41"/>
      <c r="D24" s="41" t="s">
        <v>319</v>
      </c>
      <c r="E24" s="41" t="s">
        <v>81</v>
      </c>
      <c r="F24" s="42">
        <v>45</v>
      </c>
      <c r="G24" s="43">
        <v>1</v>
      </c>
      <c r="H24" s="37">
        <v>1</v>
      </c>
      <c r="I24" s="20" t="s">
        <v>77</v>
      </c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4"/>
        <v>15</v>
      </c>
      <c r="Z24" s="13">
        <f t="shared" si="5"/>
        <v>1</v>
      </c>
    </row>
    <row r="25" spans="1:26" ht="13.5" customHeight="1" x14ac:dyDescent="0.2">
      <c r="A25" s="39" t="s">
        <v>29</v>
      </c>
      <c r="B25" s="108" t="s">
        <v>394</v>
      </c>
      <c r="C25" s="41" t="s">
        <v>368</v>
      </c>
      <c r="D25" s="41" t="s">
        <v>319</v>
      </c>
      <c r="E25" s="41" t="s">
        <v>81</v>
      </c>
      <c r="F25" s="42">
        <v>45</v>
      </c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>
        <v>1</v>
      </c>
      <c r="T25" s="37">
        <v>1</v>
      </c>
      <c r="U25" s="20" t="s">
        <v>77</v>
      </c>
      <c r="V25" s="43">
        <v>1</v>
      </c>
      <c r="W25" s="37">
        <v>1</v>
      </c>
      <c r="X25" s="20" t="s">
        <v>77</v>
      </c>
      <c r="Y25" s="138">
        <f t="shared" si="4"/>
        <v>30</v>
      </c>
      <c r="Z25" s="13">
        <f t="shared" si="5"/>
        <v>2</v>
      </c>
    </row>
    <row r="26" spans="1:26" ht="13.5" customHeight="1" thickBot="1" x14ac:dyDescent="0.25">
      <c r="A26" s="39" t="s">
        <v>27</v>
      </c>
      <c r="B26" s="108" t="s">
        <v>395</v>
      </c>
      <c r="C26" s="41"/>
      <c r="D26" s="41" t="s">
        <v>319</v>
      </c>
      <c r="E26" s="41" t="s">
        <v>81</v>
      </c>
      <c r="F26" s="42">
        <v>45</v>
      </c>
      <c r="G26" s="43"/>
      <c r="H26" s="37"/>
      <c r="I26" s="20"/>
      <c r="J26" s="43"/>
      <c r="K26" s="37"/>
      <c r="L26" s="20"/>
      <c r="M26" s="43">
        <v>1</v>
      </c>
      <c r="N26" s="37">
        <v>1</v>
      </c>
      <c r="O26" s="20" t="s">
        <v>77</v>
      </c>
      <c r="P26" s="43"/>
      <c r="Q26" s="37"/>
      <c r="R26" s="20"/>
      <c r="S26" s="43"/>
      <c r="T26" s="37"/>
      <c r="U26" s="20"/>
      <c r="V26" s="43"/>
      <c r="W26" s="37"/>
      <c r="X26" s="20"/>
      <c r="Y26" s="138">
        <f t="shared" si="4"/>
        <v>15</v>
      </c>
      <c r="Z26" s="13">
        <f t="shared" si="5"/>
        <v>1</v>
      </c>
    </row>
    <row r="27" spans="1:26" ht="13.5" customHeight="1" thickTop="1" thickBot="1" x14ac:dyDescent="0.25">
      <c r="A27" s="164" t="s">
        <v>22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7"/>
    </row>
    <row r="28" spans="1:26" ht="13.5" customHeight="1" thickBot="1" x14ac:dyDescent="0.25">
      <c r="A28" s="86" t="s">
        <v>332</v>
      </c>
      <c r="B28" s="109" t="s">
        <v>677</v>
      </c>
      <c r="C28" s="88"/>
      <c r="D28" s="88"/>
      <c r="E28" s="88"/>
      <c r="F28" s="89"/>
      <c r="G28" s="90"/>
      <c r="H28" s="91"/>
      <c r="I28" s="92"/>
      <c r="J28" s="90"/>
      <c r="K28" s="91">
        <v>2</v>
      </c>
      <c r="L28" s="93"/>
      <c r="M28" s="90"/>
      <c r="N28" s="91">
        <v>6</v>
      </c>
      <c r="O28" s="92"/>
      <c r="P28" s="90"/>
      <c r="Q28" s="91">
        <v>5</v>
      </c>
      <c r="R28" s="93"/>
      <c r="S28" s="90"/>
      <c r="T28" s="91"/>
      <c r="U28" s="92"/>
      <c r="V28" s="90"/>
      <c r="W28" s="91"/>
      <c r="X28" s="93"/>
      <c r="Y28" s="139"/>
      <c r="Z28" s="94">
        <f>SUM(H28,K28,N28,Q28,T28,W28)</f>
        <v>13</v>
      </c>
    </row>
    <row r="29" spans="1:26" ht="13.5" customHeight="1" thickTop="1" thickBot="1" x14ac:dyDescent="0.25">
      <c r="A29" s="101" t="s">
        <v>154</v>
      </c>
      <c r="B29" s="83" t="s">
        <v>405</v>
      </c>
      <c r="C29" s="84"/>
      <c r="D29" s="84"/>
      <c r="E29" s="84" t="s">
        <v>213</v>
      </c>
      <c r="F29" s="85"/>
      <c r="G29" s="21"/>
      <c r="H29" s="22"/>
      <c r="I29" s="23"/>
      <c r="J29" s="21"/>
      <c r="K29" s="22"/>
      <c r="L29" s="23"/>
      <c r="M29" s="21"/>
      <c r="N29" s="22"/>
      <c r="O29" s="23"/>
      <c r="P29" s="21"/>
      <c r="Q29" s="22"/>
      <c r="R29" s="23"/>
      <c r="S29" s="21">
        <v>0</v>
      </c>
      <c r="T29" s="22">
        <v>3</v>
      </c>
      <c r="U29" s="23" t="s">
        <v>77</v>
      </c>
      <c r="V29" s="21">
        <v>0</v>
      </c>
      <c r="W29" s="22">
        <v>3</v>
      </c>
      <c r="X29" s="23" t="s">
        <v>77</v>
      </c>
      <c r="Y29" s="140">
        <f>SUM(G29,J29,M29,P29,S29,V29)*15</f>
        <v>0</v>
      </c>
      <c r="Z29" s="24">
        <f>SUM(H29,K29,N29,Q29,T29,W29)</f>
        <v>6</v>
      </c>
    </row>
    <row r="30" spans="1:26" ht="13.5" customHeight="1" thickTop="1" thickBot="1" x14ac:dyDescent="0.25">
      <c r="A30" s="238" t="s">
        <v>14</v>
      </c>
      <c r="B30" s="239"/>
      <c r="C30" s="239"/>
      <c r="D30" s="239"/>
      <c r="E30" s="239"/>
      <c r="F30" s="240"/>
      <c r="G30" s="119">
        <f>SUM(G8:G29)</f>
        <v>18.5</v>
      </c>
      <c r="H30" s="14">
        <f t="shared" ref="H30:W30" si="6">SUM(H8:H29)</f>
        <v>30</v>
      </c>
      <c r="I30" s="15"/>
      <c r="J30" s="119">
        <f t="shared" si="6"/>
        <v>17.5</v>
      </c>
      <c r="K30" s="14">
        <f t="shared" si="6"/>
        <v>31</v>
      </c>
      <c r="L30" s="15"/>
      <c r="M30" s="119">
        <f t="shared" si="6"/>
        <v>16</v>
      </c>
      <c r="N30" s="14">
        <f t="shared" si="6"/>
        <v>31</v>
      </c>
      <c r="O30" s="15"/>
      <c r="P30" s="119">
        <f t="shared" si="6"/>
        <v>15</v>
      </c>
      <c r="Q30" s="14">
        <f t="shared" si="6"/>
        <v>29</v>
      </c>
      <c r="R30" s="15"/>
      <c r="S30" s="119">
        <f t="shared" si="6"/>
        <v>16</v>
      </c>
      <c r="T30" s="14">
        <f t="shared" si="6"/>
        <v>28</v>
      </c>
      <c r="U30" s="15"/>
      <c r="V30" s="119">
        <f t="shared" si="6"/>
        <v>17</v>
      </c>
      <c r="W30" s="14">
        <f t="shared" si="6"/>
        <v>31</v>
      </c>
      <c r="X30" s="15"/>
      <c r="Y30" s="133">
        <f>SUM(Y8:Y29)</f>
        <v>1500</v>
      </c>
      <c r="Z30" s="16">
        <f>SUM(Z8:Z29)</f>
        <v>180</v>
      </c>
    </row>
    <row r="31" spans="1:26" ht="13.5" customHeight="1" thickTop="1" x14ac:dyDescent="0.2"/>
    <row r="32" spans="1:26" ht="12" customHeight="1" x14ac:dyDescent="0.2">
      <c r="A32" s="3" t="s">
        <v>210</v>
      </c>
      <c r="U32" s="104"/>
    </row>
    <row r="33" spans="1:21" ht="12" customHeight="1" x14ac:dyDescent="0.2">
      <c r="A33" s="3" t="s">
        <v>214</v>
      </c>
      <c r="U33" s="104"/>
    </row>
    <row r="34" spans="1:21" ht="12" customHeight="1" x14ac:dyDescent="0.2">
      <c r="U34" s="103"/>
    </row>
    <row r="35" spans="1:21" ht="12" customHeight="1" x14ac:dyDescent="0.2">
      <c r="A35" s="124" t="s">
        <v>334</v>
      </c>
      <c r="U35" s="103"/>
    </row>
    <row r="36" spans="1:21" ht="12" customHeight="1" x14ac:dyDescent="0.2">
      <c r="A36" s="125" t="s">
        <v>329</v>
      </c>
      <c r="D36" s="3" t="s">
        <v>335</v>
      </c>
      <c r="E36" s="125"/>
      <c r="G36" s="3" t="s">
        <v>211</v>
      </c>
      <c r="H36" s="125"/>
      <c r="K36" s="125"/>
      <c r="L36" s="125"/>
      <c r="M36" s="125" t="s">
        <v>310</v>
      </c>
      <c r="N36" s="125"/>
      <c r="P36" s="125"/>
      <c r="R36" s="104"/>
      <c r="T36" s="103"/>
      <c r="U36" s="103"/>
    </row>
    <row r="37" spans="1:21" ht="12" customHeight="1" x14ac:dyDescent="0.2">
      <c r="A37" s="125" t="s">
        <v>337</v>
      </c>
      <c r="D37" s="3" t="s">
        <v>313</v>
      </c>
      <c r="E37" s="125"/>
      <c r="G37" s="3" t="s">
        <v>216</v>
      </c>
      <c r="H37" s="125"/>
      <c r="K37" s="125"/>
      <c r="L37" s="125"/>
      <c r="M37" s="125" t="s">
        <v>311</v>
      </c>
      <c r="N37" s="125"/>
      <c r="P37" s="125"/>
      <c r="R37" s="104"/>
      <c r="T37" s="103"/>
      <c r="U37" s="103"/>
    </row>
    <row r="38" spans="1:21" ht="12" customHeight="1" x14ac:dyDescent="0.2">
      <c r="A38" s="3" t="s">
        <v>340</v>
      </c>
      <c r="D38" s="3" t="s">
        <v>320</v>
      </c>
      <c r="G38" s="3" t="s">
        <v>217</v>
      </c>
      <c r="M38" s="3" t="s">
        <v>312</v>
      </c>
      <c r="R38" s="103"/>
      <c r="T38" s="103"/>
      <c r="U38" s="103"/>
    </row>
    <row r="39" spans="1:21" ht="12" customHeight="1" x14ac:dyDescent="0.2">
      <c r="A39" s="3" t="s">
        <v>341</v>
      </c>
      <c r="G39" s="3" t="s">
        <v>218</v>
      </c>
      <c r="R39" s="103"/>
      <c r="T39" s="103"/>
      <c r="U39" s="103"/>
    </row>
    <row r="40" spans="1:21" ht="12" customHeight="1" x14ac:dyDescent="0.2">
      <c r="A40" s="3" t="s">
        <v>330</v>
      </c>
      <c r="G40" s="3" t="s">
        <v>219</v>
      </c>
      <c r="R40" s="103"/>
      <c r="T40" s="103"/>
      <c r="U40" s="103"/>
    </row>
    <row r="41" spans="1:21" ht="12" customHeight="1" x14ac:dyDescent="0.2">
      <c r="A41" s="105" t="s">
        <v>658</v>
      </c>
      <c r="R41" s="103"/>
      <c r="T41" s="103"/>
      <c r="U41" s="103"/>
    </row>
    <row r="42" spans="1:21" ht="12" customHeight="1" x14ac:dyDescent="0.2">
      <c r="T42" s="103"/>
      <c r="U42" s="103"/>
    </row>
    <row r="43" spans="1:21" ht="12" customHeight="1" x14ac:dyDescent="0.2">
      <c r="A43" s="124" t="s">
        <v>336</v>
      </c>
      <c r="S43" s="103"/>
      <c r="T43" s="103"/>
    </row>
    <row r="44" spans="1:21" ht="12" customHeight="1" x14ac:dyDescent="0.2">
      <c r="A44" s="3" t="s">
        <v>667</v>
      </c>
    </row>
    <row r="45" spans="1:21" ht="12" customHeight="1" x14ac:dyDescent="0.2">
      <c r="A45" s="3" t="s">
        <v>349</v>
      </c>
    </row>
    <row r="46" spans="1:21" ht="12" customHeight="1" x14ac:dyDescent="0.2">
      <c r="A46" s="3" t="s">
        <v>328</v>
      </c>
    </row>
    <row r="47" spans="1:21" ht="12" customHeight="1" x14ac:dyDescent="0.2">
      <c r="A47" s="3" t="s">
        <v>326</v>
      </c>
    </row>
    <row r="48" spans="1:21" ht="12" customHeight="1" x14ac:dyDescent="0.2">
      <c r="A48" s="3" t="s">
        <v>327</v>
      </c>
    </row>
    <row r="49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1496062992125984" bottom="0.27559055118110237" header="0.31496062992125984" footer="0.31496062992125984"/>
  <pageSetup paperSize="9" scale="90" orientation="landscape" horizontalDpi="300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138</v>
      </c>
      <c r="B8" s="45" t="s">
        <v>465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8">
        <f t="shared" ref="Y8:Y14" si="0">SUM(G8,J8,M8,P8,S8,V8)*15</f>
        <v>180</v>
      </c>
      <c r="Z8" s="17">
        <f t="shared" ref="Z8:Z14" si="1">SUM(H8,K8,N8,Q8,T8,W8)</f>
        <v>42</v>
      </c>
    </row>
    <row r="9" spans="1:26" ht="13.5" customHeight="1" x14ac:dyDescent="0.2">
      <c r="A9" s="79" t="s">
        <v>139</v>
      </c>
      <c r="B9" s="108" t="s">
        <v>466</v>
      </c>
      <c r="C9" s="41" t="s">
        <v>368</v>
      </c>
      <c r="D9" s="41" t="s">
        <v>314</v>
      </c>
      <c r="E9" s="41" t="s">
        <v>77</v>
      </c>
      <c r="F9" s="42">
        <v>60</v>
      </c>
      <c r="G9" s="43">
        <v>0.5</v>
      </c>
      <c r="H9" s="37">
        <v>2</v>
      </c>
      <c r="I9" s="38" t="s">
        <v>78</v>
      </c>
      <c r="J9" s="43">
        <v>0.5</v>
      </c>
      <c r="K9" s="37">
        <v>2</v>
      </c>
      <c r="L9" s="20" t="s">
        <v>78</v>
      </c>
      <c r="M9" s="43">
        <v>0.5</v>
      </c>
      <c r="N9" s="37">
        <v>2</v>
      </c>
      <c r="O9" s="38" t="s">
        <v>78</v>
      </c>
      <c r="P9" s="43">
        <v>0.5</v>
      </c>
      <c r="Q9" s="37">
        <v>2</v>
      </c>
      <c r="R9" s="20" t="s">
        <v>78</v>
      </c>
      <c r="S9" s="43">
        <v>0.5</v>
      </c>
      <c r="T9" s="37">
        <v>2</v>
      </c>
      <c r="U9" s="38" t="s">
        <v>78</v>
      </c>
      <c r="V9" s="43">
        <v>0.5</v>
      </c>
      <c r="W9" s="37">
        <v>2</v>
      </c>
      <c r="X9" s="20" t="s">
        <v>78</v>
      </c>
      <c r="Y9" s="135">
        <f t="shared" si="0"/>
        <v>45</v>
      </c>
      <c r="Z9" s="13">
        <f t="shared" si="1"/>
        <v>12</v>
      </c>
    </row>
    <row r="10" spans="1:26" ht="13.5" customHeight="1" x14ac:dyDescent="0.2">
      <c r="A10" s="39" t="s">
        <v>140</v>
      </c>
      <c r="B10" s="108" t="s">
        <v>691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141</v>
      </c>
      <c r="B11" s="67" t="s">
        <v>467</v>
      </c>
      <c r="C11" s="68" t="s">
        <v>368</v>
      </c>
      <c r="D11" s="68" t="s">
        <v>319</v>
      </c>
      <c r="E11" s="68" t="s">
        <v>77</v>
      </c>
      <c r="F11" s="69">
        <v>60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2</v>
      </c>
      <c r="T11" s="64">
        <v>1</v>
      </c>
      <c r="U11" s="65" t="s">
        <v>77</v>
      </c>
      <c r="V11" s="63">
        <v>2</v>
      </c>
      <c r="W11" s="64">
        <v>1</v>
      </c>
      <c r="X11" s="35" t="s">
        <v>77</v>
      </c>
      <c r="Y11" s="136">
        <f>SUM(G11,J11,M11,P11,S11,V11)*15</f>
        <v>60</v>
      </c>
      <c r="Z11" s="36">
        <f>SUM(H11,K11,N11,Q11,T11,W11)</f>
        <v>2</v>
      </c>
    </row>
    <row r="12" spans="1:26" ht="13.5" customHeight="1" x14ac:dyDescent="0.2">
      <c r="A12" s="66" t="s">
        <v>142</v>
      </c>
      <c r="B12" s="67" t="s">
        <v>468</v>
      </c>
      <c r="C12" s="68" t="s">
        <v>368</v>
      </c>
      <c r="D12" s="68" t="s">
        <v>319</v>
      </c>
      <c r="E12" s="68" t="s">
        <v>77</v>
      </c>
      <c r="F12" s="69">
        <v>60</v>
      </c>
      <c r="G12" s="63"/>
      <c r="H12" s="64"/>
      <c r="I12" s="65"/>
      <c r="J12" s="63"/>
      <c r="K12" s="64"/>
      <c r="L12" s="35"/>
      <c r="M12" s="63"/>
      <c r="N12" s="64"/>
      <c r="O12" s="65"/>
      <c r="P12" s="63"/>
      <c r="Q12" s="64"/>
      <c r="R12" s="35"/>
      <c r="S12" s="63">
        <v>1</v>
      </c>
      <c r="T12" s="64">
        <v>1</v>
      </c>
      <c r="U12" s="65" t="s">
        <v>77</v>
      </c>
      <c r="V12" s="63">
        <v>1</v>
      </c>
      <c r="W12" s="64">
        <v>1</v>
      </c>
      <c r="X12" s="35" t="s">
        <v>77</v>
      </c>
      <c r="Y12" s="136">
        <f>SUM(G12,J12,M12,P12,S12,V12)*15</f>
        <v>30</v>
      </c>
      <c r="Z12" s="36">
        <f>SUM(H12,K12,N12,Q12,T12,W12)</f>
        <v>2</v>
      </c>
    </row>
    <row r="13" spans="1:26" ht="13.5" customHeight="1" x14ac:dyDescent="0.2">
      <c r="A13" s="39" t="s">
        <v>143</v>
      </c>
      <c r="B13" s="108" t="s">
        <v>469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77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149</v>
      </c>
      <c r="B14" s="108" t="s">
        <v>470</v>
      </c>
      <c r="C14" s="41" t="s">
        <v>368</v>
      </c>
      <c r="D14" s="41" t="s">
        <v>319</v>
      </c>
      <c r="E14" s="41" t="s">
        <v>77</v>
      </c>
      <c r="F14" s="42">
        <v>60</v>
      </c>
      <c r="G14" s="43">
        <v>2</v>
      </c>
      <c r="H14" s="37">
        <v>1</v>
      </c>
      <c r="I14" s="38" t="s">
        <v>77</v>
      </c>
      <c r="J14" s="43">
        <v>2</v>
      </c>
      <c r="K14" s="37">
        <v>1</v>
      </c>
      <c r="L14" s="20" t="s">
        <v>77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 t="shared" si="0"/>
        <v>60</v>
      </c>
      <c r="Z14" s="13">
        <f t="shared" si="1"/>
        <v>2</v>
      </c>
    </row>
    <row r="15" spans="1:26" ht="13.5" customHeight="1" x14ac:dyDescent="0.2">
      <c r="A15" s="66" t="s">
        <v>144</v>
      </c>
      <c r="B15" s="67" t="s">
        <v>471</v>
      </c>
      <c r="C15" s="68" t="s">
        <v>368</v>
      </c>
      <c r="D15" s="68" t="s">
        <v>319</v>
      </c>
      <c r="E15" s="68" t="s">
        <v>212</v>
      </c>
      <c r="F15" s="69">
        <v>45</v>
      </c>
      <c r="G15" s="63">
        <v>2</v>
      </c>
      <c r="H15" s="64">
        <v>2</v>
      </c>
      <c r="I15" s="65" t="s">
        <v>78</v>
      </c>
      <c r="J15" s="63">
        <v>2</v>
      </c>
      <c r="K15" s="64">
        <v>2</v>
      </c>
      <c r="L15" s="35" t="s">
        <v>78</v>
      </c>
      <c r="M15" s="63">
        <v>2</v>
      </c>
      <c r="N15" s="64">
        <v>2</v>
      </c>
      <c r="O15" s="65" t="s">
        <v>78</v>
      </c>
      <c r="P15" s="63">
        <v>2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>SUM(G15,J15,M15,P15,S15,V15)*15</f>
        <v>120</v>
      </c>
      <c r="Z15" s="36">
        <f>SUM(H15,K15,N15,Q15,T15,W15)</f>
        <v>8</v>
      </c>
    </row>
    <row r="16" spans="1:26" ht="13.5" customHeight="1" x14ac:dyDescent="0.2">
      <c r="A16" s="66" t="s">
        <v>256</v>
      </c>
      <c r="B16" s="67" t="s">
        <v>472</v>
      </c>
      <c r="C16" s="68" t="s">
        <v>661</v>
      </c>
      <c r="D16" s="68"/>
      <c r="E16" s="68"/>
      <c r="F16" s="69"/>
      <c r="G16" s="63"/>
      <c r="H16" s="64"/>
      <c r="I16" s="65"/>
      <c r="J16" s="63"/>
      <c r="K16" s="64"/>
      <c r="L16" s="35"/>
      <c r="M16" s="63"/>
      <c r="N16" s="64"/>
      <c r="O16" s="65"/>
      <c r="P16" s="63">
        <v>0</v>
      </c>
      <c r="Q16" s="64">
        <v>1</v>
      </c>
      <c r="R16" s="35" t="s">
        <v>80</v>
      </c>
      <c r="S16" s="63"/>
      <c r="T16" s="64"/>
      <c r="U16" s="65"/>
      <c r="V16" s="63"/>
      <c r="W16" s="64"/>
      <c r="X16" s="35"/>
      <c r="Y16" s="136">
        <f>SUM(G16,J16,M16,P16,S16,V16)*15</f>
        <v>0</v>
      </c>
      <c r="Z16" s="36">
        <f>SUM(H16,K16,N16,Q16,T16,W16)</f>
        <v>1</v>
      </c>
    </row>
    <row r="17" spans="1:26" ht="13.5" customHeight="1" x14ac:dyDescent="0.2">
      <c r="A17" s="66" t="s">
        <v>145</v>
      </c>
      <c r="B17" s="67" t="s">
        <v>473</v>
      </c>
      <c r="C17" s="68" t="s">
        <v>368</v>
      </c>
      <c r="D17" s="68" t="s">
        <v>319</v>
      </c>
      <c r="E17" s="68" t="s">
        <v>81</v>
      </c>
      <c r="F17" s="69">
        <v>45</v>
      </c>
      <c r="G17" s="63">
        <v>2</v>
      </c>
      <c r="H17" s="64">
        <v>2</v>
      </c>
      <c r="I17" s="65" t="s">
        <v>78</v>
      </c>
      <c r="J17" s="63">
        <v>2</v>
      </c>
      <c r="K17" s="64">
        <v>2</v>
      </c>
      <c r="L17" s="35" t="s">
        <v>78</v>
      </c>
      <c r="M17" s="63">
        <v>2</v>
      </c>
      <c r="N17" s="64">
        <v>2</v>
      </c>
      <c r="O17" s="65" t="s">
        <v>78</v>
      </c>
      <c r="P17" s="63">
        <v>2</v>
      </c>
      <c r="Q17" s="64">
        <v>2</v>
      </c>
      <c r="R17" s="35" t="s">
        <v>78</v>
      </c>
      <c r="S17" s="63">
        <v>1</v>
      </c>
      <c r="T17" s="64">
        <v>1</v>
      </c>
      <c r="U17" s="65" t="s">
        <v>78</v>
      </c>
      <c r="V17" s="63">
        <v>1</v>
      </c>
      <c r="W17" s="64">
        <v>1</v>
      </c>
      <c r="X17" s="35" t="s">
        <v>77</v>
      </c>
      <c r="Y17" s="136">
        <f t="shared" ref="Y17" si="2">SUM(G17,J17,M17,P17,S17,V17)*15</f>
        <v>150</v>
      </c>
      <c r="Z17" s="36">
        <f t="shared" ref="Z17" si="3">SUM(H17,K17,N17,Q17,T17,W17)</f>
        <v>10</v>
      </c>
    </row>
    <row r="18" spans="1:26" ht="13.5" customHeight="1" x14ac:dyDescent="0.2">
      <c r="A18" s="66" t="s">
        <v>152</v>
      </c>
      <c r="B18" s="67" t="s">
        <v>474</v>
      </c>
      <c r="C18" s="68" t="s">
        <v>662</v>
      </c>
      <c r="D18" s="68"/>
      <c r="E18" s="68"/>
      <c r="F18" s="69"/>
      <c r="G18" s="63"/>
      <c r="H18" s="64"/>
      <c r="I18" s="65"/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>
        <v>0</v>
      </c>
      <c r="W18" s="64">
        <v>1</v>
      </c>
      <c r="X18" s="35" t="s">
        <v>80</v>
      </c>
      <c r="Y18" s="136">
        <f t="shared" ref="Y18:Y21" si="4">SUM(G18,J18,M18,P18,S18,V18)*15</f>
        <v>0</v>
      </c>
      <c r="Z18" s="36">
        <f t="shared" ref="Z18:Z21" si="5">SUM(H18,K18,N18,Q18,T18,W18)</f>
        <v>1</v>
      </c>
    </row>
    <row r="19" spans="1:26" ht="13.5" customHeight="1" x14ac:dyDescent="0.2">
      <c r="A19" s="66" t="s">
        <v>147</v>
      </c>
      <c r="B19" s="67" t="s">
        <v>475</v>
      </c>
      <c r="C19" s="68" t="s">
        <v>368</v>
      </c>
      <c r="D19" s="68" t="s">
        <v>319</v>
      </c>
      <c r="E19" s="68" t="s">
        <v>81</v>
      </c>
      <c r="F19" s="69">
        <v>45</v>
      </c>
      <c r="G19" s="63"/>
      <c r="H19" s="64"/>
      <c r="I19" s="65"/>
      <c r="J19" s="63"/>
      <c r="K19" s="64"/>
      <c r="L19" s="35"/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/>
      <c r="T19" s="64"/>
      <c r="U19" s="65"/>
      <c r="V19" s="63"/>
      <c r="W19" s="64"/>
      <c r="X19" s="35"/>
      <c r="Y19" s="136">
        <f t="shared" si="4"/>
        <v>30</v>
      </c>
      <c r="Z19" s="36">
        <f t="shared" si="5"/>
        <v>2</v>
      </c>
    </row>
    <row r="20" spans="1:26" ht="13.5" customHeight="1" x14ac:dyDescent="0.2">
      <c r="A20" s="66" t="s">
        <v>103</v>
      </c>
      <c r="B20" s="67" t="s">
        <v>476</v>
      </c>
      <c r="C20" s="68" t="s">
        <v>368</v>
      </c>
      <c r="D20" s="68" t="s">
        <v>319</v>
      </c>
      <c r="E20" s="68" t="s">
        <v>212</v>
      </c>
      <c r="F20" s="69" t="s">
        <v>356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>
        <v>1</v>
      </c>
      <c r="T20" s="64">
        <v>1</v>
      </c>
      <c r="U20" s="65" t="s">
        <v>77</v>
      </c>
      <c r="V20" s="63">
        <v>1</v>
      </c>
      <c r="W20" s="64">
        <v>1</v>
      </c>
      <c r="X20" s="35" t="s">
        <v>77</v>
      </c>
      <c r="Y20" s="136">
        <f t="shared" si="4"/>
        <v>60</v>
      </c>
      <c r="Z20" s="36">
        <f t="shared" si="5"/>
        <v>6</v>
      </c>
    </row>
    <row r="21" spans="1:26" ht="13.5" customHeight="1" thickBot="1" x14ac:dyDescent="0.25">
      <c r="A21" s="66" t="s">
        <v>153</v>
      </c>
      <c r="B21" s="67" t="s">
        <v>477</v>
      </c>
      <c r="C21" s="68" t="s">
        <v>368</v>
      </c>
      <c r="D21" s="68" t="s">
        <v>319</v>
      </c>
      <c r="E21" s="68" t="s">
        <v>212</v>
      </c>
      <c r="F21" s="69">
        <v>45</v>
      </c>
      <c r="G21" s="63"/>
      <c r="H21" s="64"/>
      <c r="I21" s="65"/>
      <c r="J21" s="63"/>
      <c r="K21" s="64"/>
      <c r="L21" s="35"/>
      <c r="M21" s="63">
        <v>2</v>
      </c>
      <c r="N21" s="64">
        <v>2</v>
      </c>
      <c r="O21" s="65" t="s">
        <v>77</v>
      </c>
      <c r="P21" s="63">
        <v>2</v>
      </c>
      <c r="Q21" s="64">
        <v>2</v>
      </c>
      <c r="R21" s="35" t="s">
        <v>77</v>
      </c>
      <c r="S21" s="63"/>
      <c r="T21" s="64"/>
      <c r="U21" s="65"/>
      <c r="V21" s="63"/>
      <c r="W21" s="64"/>
      <c r="X21" s="35"/>
      <c r="Y21" s="136">
        <f t="shared" si="4"/>
        <v>60</v>
      </c>
      <c r="Z21" s="36">
        <f t="shared" si="5"/>
        <v>4</v>
      </c>
    </row>
    <row r="22" spans="1:26" ht="13.5" customHeight="1" x14ac:dyDescent="0.2">
      <c r="A22" s="55" t="s">
        <v>148</v>
      </c>
      <c r="B22" s="56" t="s">
        <v>478</v>
      </c>
      <c r="C22" s="57" t="s">
        <v>368</v>
      </c>
      <c r="D22" s="57" t="s">
        <v>319</v>
      </c>
      <c r="E22" s="57" t="s">
        <v>212</v>
      </c>
      <c r="F22" s="58">
        <v>45</v>
      </c>
      <c r="G22" s="59">
        <v>1</v>
      </c>
      <c r="H22" s="60">
        <v>1</v>
      </c>
      <c r="I22" s="19" t="s">
        <v>78</v>
      </c>
      <c r="J22" s="59">
        <v>1</v>
      </c>
      <c r="K22" s="60">
        <v>1</v>
      </c>
      <c r="L22" s="19" t="s">
        <v>78</v>
      </c>
      <c r="M22" s="59">
        <v>1</v>
      </c>
      <c r="N22" s="60">
        <v>1</v>
      </c>
      <c r="O22" s="19" t="s">
        <v>78</v>
      </c>
      <c r="P22" s="59">
        <v>1</v>
      </c>
      <c r="Q22" s="60">
        <v>1</v>
      </c>
      <c r="R22" s="19" t="s">
        <v>78</v>
      </c>
      <c r="S22" s="59">
        <v>1</v>
      </c>
      <c r="T22" s="60">
        <v>1</v>
      </c>
      <c r="U22" s="19" t="s">
        <v>78</v>
      </c>
      <c r="V22" s="59">
        <v>1</v>
      </c>
      <c r="W22" s="60">
        <v>1</v>
      </c>
      <c r="X22" s="19" t="s">
        <v>77</v>
      </c>
      <c r="Y22" s="137">
        <f>SUM(G22,J22,M22,P22,S22,V22)*15</f>
        <v>90</v>
      </c>
      <c r="Z22" s="12">
        <f>SUM(H22,K22,N22,Q22,T22,W22)</f>
        <v>6</v>
      </c>
    </row>
    <row r="23" spans="1:26" ht="13.5" customHeight="1" x14ac:dyDescent="0.2">
      <c r="A23" s="39" t="s">
        <v>150</v>
      </c>
      <c r="B23" s="108" t="s">
        <v>479</v>
      </c>
      <c r="C23" s="41" t="s">
        <v>663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>
        <v>0</v>
      </c>
      <c r="W23" s="37">
        <v>1</v>
      </c>
      <c r="X23" s="20" t="s">
        <v>80</v>
      </c>
      <c r="Y23" s="138">
        <f t="shared" ref="Y23:Y32" si="6">SUM(G23,J23,M23,P23,S23,V23)*15</f>
        <v>0</v>
      </c>
      <c r="Z23" s="13">
        <f>SUM(H23,K23,N23,Q23,T23,W23)</f>
        <v>1</v>
      </c>
    </row>
    <row r="24" spans="1:26" ht="13.5" customHeight="1" x14ac:dyDescent="0.2">
      <c r="A24" s="39" t="s">
        <v>146</v>
      </c>
      <c r="B24" s="108" t="s">
        <v>480</v>
      </c>
      <c r="C24" s="41" t="s">
        <v>368</v>
      </c>
      <c r="D24" s="41" t="s">
        <v>319</v>
      </c>
      <c r="E24" s="41" t="s">
        <v>212</v>
      </c>
      <c r="F24" s="42">
        <v>45</v>
      </c>
      <c r="G24" s="43">
        <v>2</v>
      </c>
      <c r="H24" s="37">
        <v>2</v>
      </c>
      <c r="I24" s="20" t="s">
        <v>78</v>
      </c>
      <c r="J24" s="43">
        <v>2</v>
      </c>
      <c r="K24" s="37">
        <v>2</v>
      </c>
      <c r="L24" s="20" t="s">
        <v>78</v>
      </c>
      <c r="M24" s="43">
        <v>2</v>
      </c>
      <c r="N24" s="37">
        <v>2</v>
      </c>
      <c r="O24" s="20" t="s">
        <v>78</v>
      </c>
      <c r="P24" s="43">
        <v>2</v>
      </c>
      <c r="Q24" s="37">
        <v>2</v>
      </c>
      <c r="R24" s="20" t="s">
        <v>78</v>
      </c>
      <c r="S24" s="43">
        <v>2</v>
      </c>
      <c r="T24" s="37">
        <v>2</v>
      </c>
      <c r="U24" s="20" t="s">
        <v>78</v>
      </c>
      <c r="V24" s="43">
        <v>2</v>
      </c>
      <c r="W24" s="37">
        <v>2</v>
      </c>
      <c r="X24" s="20" t="s">
        <v>77</v>
      </c>
      <c r="Y24" s="138">
        <f t="shared" si="6"/>
        <v>180</v>
      </c>
      <c r="Z24" s="13">
        <f t="shared" ref="Z24:Z32" si="7">SUM(H24,K24,N24,Q24,T24,W24)</f>
        <v>12</v>
      </c>
    </row>
    <row r="25" spans="1:26" ht="13.5" customHeight="1" x14ac:dyDescent="0.2">
      <c r="A25" s="39" t="s">
        <v>151</v>
      </c>
      <c r="B25" s="108" t="s">
        <v>481</v>
      </c>
      <c r="C25" s="41" t="s">
        <v>664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6"/>
        <v>0</v>
      </c>
      <c r="Z25" s="13">
        <f t="shared" si="7"/>
        <v>1</v>
      </c>
    </row>
    <row r="26" spans="1:26" ht="13.5" customHeight="1" x14ac:dyDescent="0.2">
      <c r="A26" s="39" t="s">
        <v>18</v>
      </c>
      <c r="B26" s="108" t="s">
        <v>389</v>
      </c>
      <c r="C26" s="41"/>
      <c r="D26" s="41" t="s">
        <v>319</v>
      </c>
      <c r="E26" s="41" t="s">
        <v>81</v>
      </c>
      <c r="F26" s="42">
        <v>45</v>
      </c>
      <c r="G26" s="43">
        <v>2</v>
      </c>
      <c r="H26" s="37">
        <v>2</v>
      </c>
      <c r="I26" s="20" t="s">
        <v>78</v>
      </c>
      <c r="J26" s="43">
        <v>2</v>
      </c>
      <c r="K26" s="37">
        <v>2</v>
      </c>
      <c r="L26" s="20" t="s">
        <v>78</v>
      </c>
      <c r="M26" s="43">
        <v>2</v>
      </c>
      <c r="N26" s="37">
        <v>2</v>
      </c>
      <c r="O26" s="20" t="s">
        <v>78</v>
      </c>
      <c r="P26" s="43">
        <v>2</v>
      </c>
      <c r="Q26" s="37">
        <v>2</v>
      </c>
      <c r="R26" s="20" t="s">
        <v>78</v>
      </c>
      <c r="S26" s="43">
        <v>2</v>
      </c>
      <c r="T26" s="37">
        <v>2</v>
      </c>
      <c r="U26" s="20" t="s">
        <v>78</v>
      </c>
      <c r="V26" s="43">
        <v>2</v>
      </c>
      <c r="W26" s="37">
        <v>2</v>
      </c>
      <c r="X26" s="20" t="s">
        <v>78</v>
      </c>
      <c r="Y26" s="138">
        <f t="shared" si="6"/>
        <v>180</v>
      </c>
      <c r="Z26" s="13">
        <f t="shared" si="7"/>
        <v>12</v>
      </c>
    </row>
    <row r="27" spans="1:26" ht="13.5" customHeight="1" x14ac:dyDescent="0.2">
      <c r="A27" s="39" t="s">
        <v>79</v>
      </c>
      <c r="B27" s="108" t="s">
        <v>390</v>
      </c>
      <c r="C27" s="41" t="s">
        <v>396</v>
      </c>
      <c r="D27" s="41"/>
      <c r="E27" s="41"/>
      <c r="F27" s="42"/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0</v>
      </c>
      <c r="W27" s="37">
        <v>1</v>
      </c>
      <c r="X27" s="20" t="s">
        <v>80</v>
      </c>
      <c r="Y27" s="138">
        <f t="shared" si="6"/>
        <v>0</v>
      </c>
      <c r="Z27" s="13">
        <f t="shared" si="7"/>
        <v>1</v>
      </c>
    </row>
    <row r="28" spans="1:26" ht="13.5" customHeight="1" x14ac:dyDescent="0.2">
      <c r="A28" s="39" t="s">
        <v>19</v>
      </c>
      <c r="B28" s="108" t="s">
        <v>391</v>
      </c>
      <c r="C28" s="41"/>
      <c r="D28" s="41" t="s">
        <v>319</v>
      </c>
      <c r="E28" s="41" t="s">
        <v>81</v>
      </c>
      <c r="F28" s="42">
        <v>45</v>
      </c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1</v>
      </c>
      <c r="W28" s="37">
        <v>2</v>
      </c>
      <c r="X28" s="20" t="s">
        <v>78</v>
      </c>
      <c r="Y28" s="138">
        <f t="shared" si="6"/>
        <v>15</v>
      </c>
      <c r="Z28" s="13">
        <f t="shared" si="7"/>
        <v>2</v>
      </c>
    </row>
    <row r="29" spans="1:26" ht="13.5" customHeight="1" x14ac:dyDescent="0.2">
      <c r="A29" s="39" t="s">
        <v>26</v>
      </c>
      <c r="B29" s="108" t="s">
        <v>392</v>
      </c>
      <c r="C29" s="41" t="s">
        <v>368</v>
      </c>
      <c r="D29" s="41" t="s">
        <v>319</v>
      </c>
      <c r="E29" s="41" t="s">
        <v>81</v>
      </c>
      <c r="F29" s="42">
        <v>45</v>
      </c>
      <c r="G29" s="43">
        <v>1</v>
      </c>
      <c r="H29" s="37">
        <v>2</v>
      </c>
      <c r="I29" s="20" t="s">
        <v>77</v>
      </c>
      <c r="J29" s="43">
        <v>1</v>
      </c>
      <c r="K29" s="37">
        <v>2</v>
      </c>
      <c r="L29" s="20" t="s">
        <v>77</v>
      </c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6"/>
        <v>30</v>
      </c>
      <c r="Z29" s="13">
        <f t="shared" si="7"/>
        <v>4</v>
      </c>
    </row>
    <row r="30" spans="1:26" ht="13.5" customHeight="1" x14ac:dyDescent="0.2">
      <c r="A30" s="39" t="s">
        <v>28</v>
      </c>
      <c r="B30" s="108" t="s">
        <v>393</v>
      </c>
      <c r="C30" s="41"/>
      <c r="D30" s="41" t="s">
        <v>319</v>
      </c>
      <c r="E30" s="41" t="s">
        <v>81</v>
      </c>
      <c r="F30" s="42">
        <v>45</v>
      </c>
      <c r="G30" s="43">
        <v>1</v>
      </c>
      <c r="H30" s="37">
        <v>1</v>
      </c>
      <c r="I30" s="20" t="s">
        <v>77</v>
      </c>
      <c r="J30" s="43"/>
      <c r="K30" s="37"/>
      <c r="L30" s="20"/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ref="Y30:Y31" si="8">SUM(G30,J30,M30,P30,S30,V30)*15</f>
        <v>15</v>
      </c>
      <c r="Z30" s="13">
        <f t="shared" ref="Z30:Z31" si="9">SUM(H30,K30,N30,Q30,T30,W30)</f>
        <v>1</v>
      </c>
    </row>
    <row r="31" spans="1:26" ht="13.5" customHeight="1" x14ac:dyDescent="0.2">
      <c r="A31" s="39" t="s">
        <v>29</v>
      </c>
      <c r="B31" s="108" t="s">
        <v>394</v>
      </c>
      <c r="C31" s="41" t="s">
        <v>368</v>
      </c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/>
      <c r="N31" s="37"/>
      <c r="O31" s="20"/>
      <c r="P31" s="43"/>
      <c r="Q31" s="37"/>
      <c r="R31" s="20"/>
      <c r="S31" s="43">
        <v>1</v>
      </c>
      <c r="T31" s="37">
        <v>1</v>
      </c>
      <c r="U31" s="20" t="s">
        <v>77</v>
      </c>
      <c r="V31" s="43">
        <v>1</v>
      </c>
      <c r="W31" s="37">
        <v>1</v>
      </c>
      <c r="X31" s="20" t="s">
        <v>77</v>
      </c>
      <c r="Y31" s="138">
        <f t="shared" si="8"/>
        <v>30</v>
      </c>
      <c r="Z31" s="13">
        <f t="shared" si="9"/>
        <v>2</v>
      </c>
    </row>
    <row r="32" spans="1:26" ht="13.5" customHeight="1" thickBot="1" x14ac:dyDescent="0.25">
      <c r="A32" s="39" t="s">
        <v>27</v>
      </c>
      <c r="B32" s="108" t="s">
        <v>395</v>
      </c>
      <c r="C32" s="41"/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>
        <v>1</v>
      </c>
      <c r="N32" s="37">
        <v>1</v>
      </c>
      <c r="O32" s="20" t="s">
        <v>77</v>
      </c>
      <c r="P32" s="43"/>
      <c r="Q32" s="37"/>
      <c r="R32" s="20"/>
      <c r="S32" s="43"/>
      <c r="T32" s="37"/>
      <c r="U32" s="20"/>
      <c r="V32" s="43"/>
      <c r="W32" s="37"/>
      <c r="X32" s="20"/>
      <c r="Y32" s="138">
        <f t="shared" si="6"/>
        <v>15</v>
      </c>
      <c r="Z32" s="13">
        <f t="shared" si="7"/>
        <v>1</v>
      </c>
    </row>
    <row r="33" spans="1:26" ht="13.5" customHeight="1" thickTop="1" thickBot="1" x14ac:dyDescent="0.25">
      <c r="A33" s="164" t="s">
        <v>22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7"/>
    </row>
    <row r="34" spans="1:26" ht="13.5" customHeight="1" thickBot="1" x14ac:dyDescent="0.25">
      <c r="A34" s="86" t="s">
        <v>332</v>
      </c>
      <c r="B34" s="109" t="s">
        <v>677</v>
      </c>
      <c r="C34" s="88"/>
      <c r="D34" s="88"/>
      <c r="E34" s="88"/>
      <c r="F34" s="89"/>
      <c r="G34" s="90"/>
      <c r="H34" s="91">
        <v>3</v>
      </c>
      <c r="I34" s="92"/>
      <c r="J34" s="90"/>
      <c r="K34" s="91">
        <v>4</v>
      </c>
      <c r="L34" s="93"/>
      <c r="M34" s="90"/>
      <c r="N34" s="91">
        <v>4</v>
      </c>
      <c r="O34" s="92"/>
      <c r="P34" s="90"/>
      <c r="Q34" s="91">
        <v>2</v>
      </c>
      <c r="R34" s="93"/>
      <c r="S34" s="90"/>
      <c r="T34" s="91">
        <v>6</v>
      </c>
      <c r="U34" s="92"/>
      <c r="V34" s="90"/>
      <c r="W34" s="91"/>
      <c r="X34" s="93"/>
      <c r="Y34" s="139"/>
      <c r="Z34" s="94">
        <f>SUM(H34,K34,N34,Q34,T34,W34)</f>
        <v>19</v>
      </c>
    </row>
    <row r="35" spans="1:26" ht="13.5" customHeight="1" thickTop="1" thickBot="1" x14ac:dyDescent="0.25">
      <c r="A35" s="101" t="s">
        <v>154</v>
      </c>
      <c r="B35" s="83" t="s">
        <v>405</v>
      </c>
      <c r="C35" s="84"/>
      <c r="D35" s="84"/>
      <c r="E35" s="84" t="s">
        <v>213</v>
      </c>
      <c r="F35" s="85"/>
      <c r="G35" s="21"/>
      <c r="H35" s="22"/>
      <c r="I35" s="23"/>
      <c r="J35" s="21"/>
      <c r="K35" s="22"/>
      <c r="L35" s="23"/>
      <c r="M35" s="21"/>
      <c r="N35" s="22"/>
      <c r="O35" s="23"/>
      <c r="P35" s="21"/>
      <c r="Q35" s="22"/>
      <c r="R35" s="23"/>
      <c r="S35" s="21">
        <v>0</v>
      </c>
      <c r="T35" s="22">
        <v>3</v>
      </c>
      <c r="U35" s="23" t="s">
        <v>77</v>
      </c>
      <c r="V35" s="21">
        <v>0</v>
      </c>
      <c r="W35" s="22">
        <v>3</v>
      </c>
      <c r="X35" s="23" t="s">
        <v>77</v>
      </c>
      <c r="Y35" s="140">
        <f>SUM(G35,J35,M35,P35,S35,V35)*15</f>
        <v>0</v>
      </c>
      <c r="Z35" s="24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19">
        <f>SUM(G8:G35)</f>
        <v>20</v>
      </c>
      <c r="H36" s="14">
        <f t="shared" ref="H36:W36" si="10">SUM(H8:H35)</f>
        <v>30</v>
      </c>
      <c r="I36" s="15"/>
      <c r="J36" s="119">
        <f t="shared" si="10"/>
        <v>19</v>
      </c>
      <c r="K36" s="14">
        <f t="shared" si="10"/>
        <v>30</v>
      </c>
      <c r="L36" s="15"/>
      <c r="M36" s="119">
        <f t="shared" si="10"/>
        <v>20</v>
      </c>
      <c r="N36" s="14">
        <f t="shared" si="10"/>
        <v>31</v>
      </c>
      <c r="O36" s="15"/>
      <c r="P36" s="119">
        <f t="shared" si="10"/>
        <v>19</v>
      </c>
      <c r="Q36" s="14">
        <f t="shared" si="10"/>
        <v>29</v>
      </c>
      <c r="R36" s="15"/>
      <c r="S36" s="119">
        <f t="shared" si="10"/>
        <v>15.5</v>
      </c>
      <c r="T36" s="14">
        <f t="shared" si="10"/>
        <v>30</v>
      </c>
      <c r="U36" s="15"/>
      <c r="V36" s="119">
        <f t="shared" si="10"/>
        <v>16.5</v>
      </c>
      <c r="W36" s="14">
        <f t="shared" si="10"/>
        <v>30</v>
      </c>
      <c r="X36" s="15"/>
      <c r="Y36" s="133">
        <f>SUM(Y8:Y35)</f>
        <v>1650</v>
      </c>
      <c r="Z36" s="16">
        <f>SUM(Z8:Z35)</f>
        <v>180</v>
      </c>
    </row>
    <row r="37" spans="1:26" ht="13.5" customHeight="1" thickTop="1" x14ac:dyDescent="0.2"/>
    <row r="38" spans="1:26" ht="12" customHeight="1" x14ac:dyDescent="0.2">
      <c r="A38" s="3" t="s">
        <v>210</v>
      </c>
      <c r="U38" s="104"/>
    </row>
    <row r="39" spans="1:26" ht="12" customHeight="1" x14ac:dyDescent="0.2">
      <c r="A39" s="3" t="s">
        <v>214</v>
      </c>
      <c r="U39" s="104"/>
    </row>
    <row r="40" spans="1:26" ht="12" customHeight="1" x14ac:dyDescent="0.2">
      <c r="U40" s="103"/>
    </row>
    <row r="41" spans="1:26" ht="12" customHeight="1" x14ac:dyDescent="0.2">
      <c r="A41" s="124" t="s">
        <v>334</v>
      </c>
      <c r="U41" s="103"/>
    </row>
    <row r="42" spans="1:26" ht="12" customHeight="1" x14ac:dyDescent="0.2">
      <c r="A42" s="125" t="s">
        <v>329</v>
      </c>
      <c r="D42" s="3" t="s">
        <v>335</v>
      </c>
      <c r="E42" s="125"/>
      <c r="G42" s="3" t="s">
        <v>211</v>
      </c>
      <c r="H42" s="125"/>
      <c r="K42" s="125"/>
      <c r="L42" s="125"/>
      <c r="M42" s="125" t="s">
        <v>310</v>
      </c>
      <c r="N42" s="125"/>
      <c r="P42" s="125"/>
      <c r="R42" s="104"/>
      <c r="T42" s="103"/>
      <c r="U42" s="103"/>
    </row>
    <row r="43" spans="1:26" ht="12" customHeight="1" x14ac:dyDescent="0.2">
      <c r="A43" s="125" t="s">
        <v>337</v>
      </c>
      <c r="D43" s="3" t="s">
        <v>313</v>
      </c>
      <c r="E43" s="125"/>
      <c r="G43" s="3" t="s">
        <v>216</v>
      </c>
      <c r="H43" s="125"/>
      <c r="K43" s="125"/>
      <c r="L43" s="125"/>
      <c r="M43" s="125" t="s">
        <v>311</v>
      </c>
      <c r="N43" s="125"/>
      <c r="P43" s="125"/>
      <c r="R43" s="104"/>
      <c r="T43" s="103"/>
      <c r="U43" s="103"/>
    </row>
    <row r="44" spans="1:26" ht="12" customHeight="1" x14ac:dyDescent="0.2">
      <c r="A44" s="3" t="s">
        <v>340</v>
      </c>
      <c r="D44" s="3" t="s">
        <v>320</v>
      </c>
      <c r="G44" s="3" t="s">
        <v>217</v>
      </c>
      <c r="M44" s="3" t="s">
        <v>312</v>
      </c>
      <c r="R44" s="103"/>
      <c r="T44" s="103"/>
      <c r="U44" s="103"/>
    </row>
    <row r="45" spans="1:26" ht="12" customHeight="1" x14ac:dyDescent="0.2">
      <c r="A45" s="3" t="s">
        <v>341</v>
      </c>
      <c r="G45" s="3" t="s">
        <v>218</v>
      </c>
      <c r="R45" s="103"/>
      <c r="T45" s="103"/>
      <c r="U45" s="103"/>
    </row>
    <row r="46" spans="1:26" ht="12" customHeight="1" x14ac:dyDescent="0.2">
      <c r="A46" s="3" t="s">
        <v>330</v>
      </c>
      <c r="G46" s="3" t="s">
        <v>219</v>
      </c>
      <c r="R46" s="103"/>
      <c r="T46" s="103"/>
      <c r="U46" s="103"/>
    </row>
    <row r="47" spans="1:26" ht="12" customHeight="1" x14ac:dyDescent="0.2">
      <c r="A47" s="105" t="s">
        <v>658</v>
      </c>
      <c r="R47" s="103"/>
      <c r="T47" s="103"/>
      <c r="U47" s="103"/>
    </row>
    <row r="48" spans="1:26" ht="12" customHeight="1" x14ac:dyDescent="0.2">
      <c r="T48" s="103"/>
      <c r="U48" s="103"/>
    </row>
    <row r="49" spans="1:20" ht="12" customHeight="1" x14ac:dyDescent="0.2">
      <c r="A49" s="124" t="s">
        <v>336</v>
      </c>
      <c r="S49" s="103"/>
      <c r="T49" s="103"/>
    </row>
    <row r="50" spans="1:20" ht="12" customHeight="1" x14ac:dyDescent="0.2">
      <c r="A50" s="3" t="s">
        <v>667</v>
      </c>
    </row>
    <row r="51" spans="1:20" ht="12" customHeight="1" x14ac:dyDescent="0.2">
      <c r="A51" s="3" t="s">
        <v>349</v>
      </c>
    </row>
    <row r="52" spans="1:20" ht="12" customHeight="1" x14ac:dyDescent="0.2">
      <c r="A52" s="3" t="s">
        <v>328</v>
      </c>
    </row>
    <row r="53" spans="1:20" ht="12" customHeight="1" x14ac:dyDescent="0.2">
      <c r="A53" s="3" t="s">
        <v>326</v>
      </c>
    </row>
    <row r="54" spans="1:20" ht="12" customHeight="1" x14ac:dyDescent="0.2">
      <c r="A54" s="3" t="s">
        <v>327</v>
      </c>
    </row>
    <row r="55" spans="1:20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B9" sqref="B9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239</v>
      </c>
      <c r="B8" s="45" t="s">
        <v>482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78</v>
      </c>
      <c r="Y8" s="134">
        <f t="shared" ref="Y8:Y13" si="0">SUM(G8,J8,M8,P8,S8,V8)*15</f>
        <v>180</v>
      </c>
      <c r="Z8" s="17">
        <f t="shared" ref="Z8:Z13" si="1">SUM(H8,K8,N8,Q8,T8,W8)</f>
        <v>54</v>
      </c>
    </row>
    <row r="9" spans="1:26" ht="13.5" customHeight="1" x14ac:dyDescent="0.2">
      <c r="A9" s="39" t="s">
        <v>140</v>
      </c>
      <c r="B9" s="108" t="s">
        <v>691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2</v>
      </c>
      <c r="H9" s="37">
        <v>2</v>
      </c>
      <c r="I9" s="38" t="s">
        <v>77</v>
      </c>
      <c r="J9" s="43">
        <v>2</v>
      </c>
      <c r="K9" s="37">
        <v>2</v>
      </c>
      <c r="L9" s="20" t="s">
        <v>77</v>
      </c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>
        <v>2</v>
      </c>
      <c r="W9" s="37">
        <v>2</v>
      </c>
      <c r="X9" s="20" t="s">
        <v>77</v>
      </c>
      <c r="Y9" s="135">
        <f t="shared" si="0"/>
        <v>180</v>
      </c>
      <c r="Z9" s="13">
        <f t="shared" si="1"/>
        <v>12</v>
      </c>
    </row>
    <row r="10" spans="1:26" ht="13.5" customHeight="1" x14ac:dyDescent="0.2">
      <c r="A10" s="66" t="s">
        <v>141</v>
      </c>
      <c r="B10" s="67" t="s">
        <v>467</v>
      </c>
      <c r="C10" s="68" t="s">
        <v>368</v>
      </c>
      <c r="D10" s="68" t="s">
        <v>319</v>
      </c>
      <c r="E10" s="68" t="s">
        <v>77</v>
      </c>
      <c r="F10" s="69">
        <v>60</v>
      </c>
      <c r="G10" s="63"/>
      <c r="H10" s="64"/>
      <c r="I10" s="65"/>
      <c r="J10" s="63"/>
      <c r="K10" s="64"/>
      <c r="L10" s="35"/>
      <c r="M10" s="63"/>
      <c r="N10" s="64"/>
      <c r="O10" s="65"/>
      <c r="P10" s="63"/>
      <c r="Q10" s="64"/>
      <c r="R10" s="35"/>
      <c r="S10" s="63">
        <v>2</v>
      </c>
      <c r="T10" s="64">
        <v>1</v>
      </c>
      <c r="U10" s="65" t="s">
        <v>77</v>
      </c>
      <c r="V10" s="63">
        <v>2</v>
      </c>
      <c r="W10" s="64">
        <v>1</v>
      </c>
      <c r="X10" s="35" t="s">
        <v>77</v>
      </c>
      <c r="Y10" s="136">
        <f>SUM(G10,J10,M10,P10,S10,V10)*15</f>
        <v>60</v>
      </c>
      <c r="Z10" s="36">
        <f>SUM(H10,K10,N10,Q10,T10,W10)</f>
        <v>2</v>
      </c>
    </row>
    <row r="11" spans="1:26" ht="13.5" customHeight="1" x14ac:dyDescent="0.2">
      <c r="A11" s="66" t="s">
        <v>142</v>
      </c>
      <c r="B11" s="67" t="s">
        <v>468</v>
      </c>
      <c r="C11" s="68" t="s">
        <v>368</v>
      </c>
      <c r="D11" s="68" t="s">
        <v>319</v>
      </c>
      <c r="E11" s="68" t="s">
        <v>77</v>
      </c>
      <c r="F11" s="69">
        <v>60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1</v>
      </c>
      <c r="T11" s="64">
        <v>1</v>
      </c>
      <c r="U11" s="65" t="s">
        <v>77</v>
      </c>
      <c r="V11" s="63">
        <v>1</v>
      </c>
      <c r="W11" s="64">
        <v>1</v>
      </c>
      <c r="X11" s="35" t="s">
        <v>77</v>
      </c>
      <c r="Y11" s="136">
        <f>SUM(G11,J11,M11,P11,S11,V11)*15</f>
        <v>30</v>
      </c>
      <c r="Z11" s="36">
        <f>SUM(H11,K11,N11,Q11,T11,W11)</f>
        <v>2</v>
      </c>
    </row>
    <row r="12" spans="1:26" ht="13.5" customHeight="1" x14ac:dyDescent="0.2">
      <c r="A12" s="39" t="s">
        <v>143</v>
      </c>
      <c r="B12" s="108" t="s">
        <v>469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6" ht="13.5" customHeight="1" x14ac:dyDescent="0.2">
      <c r="A13" s="39" t="s">
        <v>149</v>
      </c>
      <c r="B13" s="108" t="s">
        <v>470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1</v>
      </c>
      <c r="I13" s="38" t="s">
        <v>77</v>
      </c>
      <c r="J13" s="43">
        <v>2</v>
      </c>
      <c r="K13" s="37">
        <v>1</v>
      </c>
      <c r="L13" s="20" t="s">
        <v>77</v>
      </c>
      <c r="M13" s="43"/>
      <c r="N13" s="37"/>
      <c r="O13" s="38"/>
      <c r="P13" s="43"/>
      <c r="Q13" s="37"/>
      <c r="R13" s="20"/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2</v>
      </c>
    </row>
    <row r="14" spans="1:26" ht="13.5" customHeight="1" x14ac:dyDescent="0.2">
      <c r="A14" s="66" t="s">
        <v>144</v>
      </c>
      <c r="B14" s="67" t="s">
        <v>471</v>
      </c>
      <c r="C14" s="68" t="s">
        <v>368</v>
      </c>
      <c r="D14" s="68" t="s">
        <v>319</v>
      </c>
      <c r="E14" s="68" t="s">
        <v>212</v>
      </c>
      <c r="F14" s="69">
        <v>45</v>
      </c>
      <c r="G14" s="63">
        <v>2</v>
      </c>
      <c r="H14" s="64">
        <v>2</v>
      </c>
      <c r="I14" s="65" t="s">
        <v>78</v>
      </c>
      <c r="J14" s="63">
        <v>2</v>
      </c>
      <c r="K14" s="64">
        <v>2</v>
      </c>
      <c r="L14" s="35" t="s">
        <v>78</v>
      </c>
      <c r="M14" s="63">
        <v>2</v>
      </c>
      <c r="N14" s="64">
        <v>2</v>
      </c>
      <c r="O14" s="65" t="s">
        <v>78</v>
      </c>
      <c r="P14" s="63">
        <v>2</v>
      </c>
      <c r="Q14" s="64">
        <v>2</v>
      </c>
      <c r="R14" s="35" t="s">
        <v>77</v>
      </c>
      <c r="S14" s="63"/>
      <c r="T14" s="64"/>
      <c r="U14" s="65"/>
      <c r="V14" s="63"/>
      <c r="W14" s="64"/>
      <c r="X14" s="35"/>
      <c r="Y14" s="136">
        <f>SUM(G14,J14,M14,P14,S14,V14)*15</f>
        <v>120</v>
      </c>
      <c r="Z14" s="36">
        <f>SUM(H14,K14,N14,Q14,T14,W14)</f>
        <v>8</v>
      </c>
    </row>
    <row r="15" spans="1:26" ht="13.5" customHeight="1" x14ac:dyDescent="0.2">
      <c r="A15" s="66" t="s">
        <v>256</v>
      </c>
      <c r="B15" s="67" t="s">
        <v>472</v>
      </c>
      <c r="C15" s="68" t="s">
        <v>661</v>
      </c>
      <c r="D15" s="68"/>
      <c r="E15" s="68"/>
      <c r="F15" s="69"/>
      <c r="G15" s="63"/>
      <c r="H15" s="64"/>
      <c r="I15" s="65"/>
      <c r="J15" s="63"/>
      <c r="K15" s="64"/>
      <c r="L15" s="35"/>
      <c r="M15" s="63"/>
      <c r="N15" s="64"/>
      <c r="O15" s="65"/>
      <c r="P15" s="63">
        <v>0</v>
      </c>
      <c r="Q15" s="64">
        <v>1</v>
      </c>
      <c r="R15" s="35" t="s">
        <v>80</v>
      </c>
      <c r="S15" s="63"/>
      <c r="T15" s="64"/>
      <c r="U15" s="65"/>
      <c r="V15" s="63"/>
      <c r="W15" s="64"/>
      <c r="X15" s="35"/>
      <c r="Y15" s="136">
        <f>SUM(G15,J15,M15,P15,S15,V15)*15</f>
        <v>0</v>
      </c>
      <c r="Z15" s="36">
        <f>SUM(H15,K15,N15,Q15,T15,W15)</f>
        <v>1</v>
      </c>
    </row>
    <row r="16" spans="1:26" ht="13.5" customHeight="1" x14ac:dyDescent="0.2">
      <c r="A16" s="66" t="s">
        <v>145</v>
      </c>
      <c r="B16" s="67" t="s">
        <v>473</v>
      </c>
      <c r="C16" s="68" t="s">
        <v>368</v>
      </c>
      <c r="D16" s="68" t="s">
        <v>319</v>
      </c>
      <c r="E16" s="68" t="s">
        <v>81</v>
      </c>
      <c r="F16" s="69">
        <v>45</v>
      </c>
      <c r="G16" s="63">
        <v>2</v>
      </c>
      <c r="H16" s="64">
        <v>2</v>
      </c>
      <c r="I16" s="65" t="s">
        <v>78</v>
      </c>
      <c r="J16" s="63">
        <v>2</v>
      </c>
      <c r="K16" s="64">
        <v>2</v>
      </c>
      <c r="L16" s="35" t="s">
        <v>78</v>
      </c>
      <c r="M16" s="63">
        <v>2</v>
      </c>
      <c r="N16" s="64">
        <v>2</v>
      </c>
      <c r="O16" s="65" t="s">
        <v>78</v>
      </c>
      <c r="P16" s="63">
        <v>2</v>
      </c>
      <c r="Q16" s="64">
        <v>2</v>
      </c>
      <c r="R16" s="35" t="s">
        <v>78</v>
      </c>
      <c r="S16" s="63">
        <v>1</v>
      </c>
      <c r="T16" s="64">
        <v>1</v>
      </c>
      <c r="U16" s="65" t="s">
        <v>78</v>
      </c>
      <c r="V16" s="63">
        <v>1</v>
      </c>
      <c r="W16" s="64">
        <v>1</v>
      </c>
      <c r="X16" s="35" t="s">
        <v>77</v>
      </c>
      <c r="Y16" s="136">
        <f t="shared" ref="Y16:Y20" si="2">SUM(G16,J16,M16,P16,S16,V16)*15</f>
        <v>150</v>
      </c>
      <c r="Z16" s="36">
        <f t="shared" ref="Z16:Z20" si="3">SUM(H16,K16,N16,Q16,T16,W16)</f>
        <v>10</v>
      </c>
    </row>
    <row r="17" spans="1:26" ht="13.5" customHeight="1" x14ac:dyDescent="0.2">
      <c r="A17" s="66" t="s">
        <v>152</v>
      </c>
      <c r="B17" s="67" t="s">
        <v>474</v>
      </c>
      <c r="C17" s="68" t="s">
        <v>662</v>
      </c>
      <c r="D17" s="68"/>
      <c r="E17" s="68"/>
      <c r="F17" s="69"/>
      <c r="G17" s="63"/>
      <c r="H17" s="64"/>
      <c r="I17" s="65"/>
      <c r="J17" s="63"/>
      <c r="K17" s="64"/>
      <c r="L17" s="35"/>
      <c r="M17" s="63"/>
      <c r="N17" s="64"/>
      <c r="O17" s="65"/>
      <c r="P17" s="63"/>
      <c r="Q17" s="64"/>
      <c r="R17" s="35"/>
      <c r="S17" s="63"/>
      <c r="T17" s="64"/>
      <c r="U17" s="65"/>
      <c r="V17" s="63">
        <v>0</v>
      </c>
      <c r="W17" s="64">
        <v>1</v>
      </c>
      <c r="X17" s="35" t="s">
        <v>80</v>
      </c>
      <c r="Y17" s="136">
        <f t="shared" si="2"/>
        <v>0</v>
      </c>
      <c r="Z17" s="36">
        <f t="shared" si="3"/>
        <v>1</v>
      </c>
    </row>
    <row r="18" spans="1:26" ht="13.5" customHeight="1" x14ac:dyDescent="0.2">
      <c r="A18" s="66" t="s">
        <v>147</v>
      </c>
      <c r="B18" s="67" t="s">
        <v>475</v>
      </c>
      <c r="C18" s="68" t="s">
        <v>368</v>
      </c>
      <c r="D18" s="68" t="s">
        <v>319</v>
      </c>
      <c r="E18" s="68" t="s">
        <v>81</v>
      </c>
      <c r="F18" s="69">
        <v>45</v>
      </c>
      <c r="G18" s="63"/>
      <c r="H18" s="64"/>
      <c r="I18" s="65"/>
      <c r="J18" s="63"/>
      <c r="K18" s="64"/>
      <c r="L18" s="35"/>
      <c r="M18" s="63">
        <v>1</v>
      </c>
      <c r="N18" s="64">
        <v>1</v>
      </c>
      <c r="O18" s="65" t="s">
        <v>78</v>
      </c>
      <c r="P18" s="63">
        <v>1</v>
      </c>
      <c r="Q18" s="64">
        <v>1</v>
      </c>
      <c r="R18" s="35" t="s">
        <v>78</v>
      </c>
      <c r="S18" s="63"/>
      <c r="T18" s="64"/>
      <c r="U18" s="65"/>
      <c r="V18" s="63"/>
      <c r="W18" s="64"/>
      <c r="X18" s="35"/>
      <c r="Y18" s="136">
        <f t="shared" si="2"/>
        <v>30</v>
      </c>
      <c r="Z18" s="36">
        <f t="shared" si="3"/>
        <v>2</v>
      </c>
    </row>
    <row r="19" spans="1:26" ht="13.5" customHeight="1" x14ac:dyDescent="0.2">
      <c r="A19" s="66" t="s">
        <v>103</v>
      </c>
      <c r="B19" s="67" t="s">
        <v>476</v>
      </c>
      <c r="C19" s="68" t="s">
        <v>368</v>
      </c>
      <c r="D19" s="68" t="s">
        <v>319</v>
      </c>
      <c r="E19" s="68" t="s">
        <v>212</v>
      </c>
      <c r="F19" s="69" t="s">
        <v>356</v>
      </c>
      <c r="G19" s="63">
        <v>0.5</v>
      </c>
      <c r="H19" s="64">
        <v>1</v>
      </c>
      <c r="I19" s="65" t="s">
        <v>77</v>
      </c>
      <c r="J19" s="63">
        <v>0.5</v>
      </c>
      <c r="K19" s="64">
        <v>1</v>
      </c>
      <c r="L19" s="35" t="s">
        <v>77</v>
      </c>
      <c r="M19" s="63">
        <v>0.5</v>
      </c>
      <c r="N19" s="64">
        <v>1</v>
      </c>
      <c r="O19" s="65" t="s">
        <v>77</v>
      </c>
      <c r="P19" s="63">
        <v>0.5</v>
      </c>
      <c r="Q19" s="64">
        <v>1</v>
      </c>
      <c r="R19" s="35" t="s">
        <v>77</v>
      </c>
      <c r="S19" s="63">
        <v>1</v>
      </c>
      <c r="T19" s="64">
        <v>1</v>
      </c>
      <c r="U19" s="65" t="s">
        <v>77</v>
      </c>
      <c r="V19" s="63">
        <v>1</v>
      </c>
      <c r="W19" s="64">
        <v>1</v>
      </c>
      <c r="X19" s="35" t="s">
        <v>77</v>
      </c>
      <c r="Y19" s="136">
        <f t="shared" si="2"/>
        <v>60</v>
      </c>
      <c r="Z19" s="36">
        <f t="shared" si="3"/>
        <v>6</v>
      </c>
    </row>
    <row r="20" spans="1:26" ht="13.5" customHeight="1" thickBot="1" x14ac:dyDescent="0.25">
      <c r="A20" s="66" t="s">
        <v>31</v>
      </c>
      <c r="B20" s="67" t="s">
        <v>483</v>
      </c>
      <c r="C20" s="68" t="s">
        <v>368</v>
      </c>
      <c r="D20" s="68" t="s">
        <v>314</v>
      </c>
      <c r="E20" s="68" t="s">
        <v>77</v>
      </c>
      <c r="F20" s="69">
        <v>60</v>
      </c>
      <c r="G20" s="63">
        <v>0.5</v>
      </c>
      <c r="H20" s="64">
        <v>2</v>
      </c>
      <c r="I20" s="65" t="s">
        <v>77</v>
      </c>
      <c r="J20" s="63">
        <v>0.5</v>
      </c>
      <c r="K20" s="64">
        <v>2</v>
      </c>
      <c r="L20" s="35" t="s">
        <v>78</v>
      </c>
      <c r="M20" s="63"/>
      <c r="N20" s="64"/>
      <c r="O20" s="65"/>
      <c r="P20" s="63"/>
      <c r="Q20" s="64"/>
      <c r="R20" s="35"/>
      <c r="S20" s="63"/>
      <c r="T20" s="64"/>
      <c r="U20" s="65"/>
      <c r="V20" s="63"/>
      <c r="W20" s="64"/>
      <c r="X20" s="35"/>
      <c r="Y20" s="136">
        <f t="shared" si="2"/>
        <v>15</v>
      </c>
      <c r="Z20" s="36">
        <f t="shared" si="3"/>
        <v>4</v>
      </c>
    </row>
    <row r="21" spans="1:26" ht="13.5" customHeight="1" x14ac:dyDescent="0.2">
      <c r="A21" s="55" t="s">
        <v>148</v>
      </c>
      <c r="B21" s="56" t="s">
        <v>478</v>
      </c>
      <c r="C21" s="57" t="s">
        <v>368</v>
      </c>
      <c r="D21" s="57" t="s">
        <v>319</v>
      </c>
      <c r="E21" s="57" t="s">
        <v>212</v>
      </c>
      <c r="F21" s="58">
        <v>45</v>
      </c>
      <c r="G21" s="59">
        <v>1</v>
      </c>
      <c r="H21" s="60">
        <v>1</v>
      </c>
      <c r="I21" s="19" t="s">
        <v>78</v>
      </c>
      <c r="J21" s="59">
        <v>1</v>
      </c>
      <c r="K21" s="60">
        <v>1</v>
      </c>
      <c r="L21" s="19" t="s">
        <v>78</v>
      </c>
      <c r="M21" s="59">
        <v>1</v>
      </c>
      <c r="N21" s="60">
        <v>1</v>
      </c>
      <c r="O21" s="19" t="s">
        <v>78</v>
      </c>
      <c r="P21" s="59">
        <v>1</v>
      </c>
      <c r="Q21" s="60">
        <v>1</v>
      </c>
      <c r="R21" s="19" t="s">
        <v>78</v>
      </c>
      <c r="S21" s="59">
        <v>1</v>
      </c>
      <c r="T21" s="60">
        <v>1</v>
      </c>
      <c r="U21" s="19" t="s">
        <v>78</v>
      </c>
      <c r="V21" s="59">
        <v>1</v>
      </c>
      <c r="W21" s="60">
        <v>1</v>
      </c>
      <c r="X21" s="19" t="s">
        <v>77</v>
      </c>
      <c r="Y21" s="137">
        <f>SUM(G21,J21,M21,P21,S21,V21)*15</f>
        <v>90</v>
      </c>
      <c r="Z21" s="12">
        <f>SUM(H21,K21,N21,Q21,T21,W21)</f>
        <v>6</v>
      </c>
    </row>
    <row r="22" spans="1:26" ht="13.5" customHeight="1" x14ac:dyDescent="0.2">
      <c r="A22" s="39" t="s">
        <v>150</v>
      </c>
      <c r="B22" s="108" t="s">
        <v>479</v>
      </c>
      <c r="C22" s="41" t="s">
        <v>663</v>
      </c>
      <c r="D22" s="41"/>
      <c r="E22" s="41"/>
      <c r="F22" s="42"/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>
        <v>0</v>
      </c>
      <c r="W22" s="37">
        <v>1</v>
      </c>
      <c r="X22" s="20" t="s">
        <v>80</v>
      </c>
      <c r="Y22" s="138">
        <f t="shared" ref="Y22:Y31" si="4">SUM(G22,J22,M22,P22,S22,V22)*15</f>
        <v>0</v>
      </c>
      <c r="Z22" s="13">
        <f>SUM(H22,K22,N22,Q22,T22,W22)</f>
        <v>1</v>
      </c>
    </row>
    <row r="23" spans="1:26" ht="13.5" customHeight="1" x14ac:dyDescent="0.2">
      <c r="A23" s="39" t="s">
        <v>146</v>
      </c>
      <c r="B23" s="108" t="s">
        <v>480</v>
      </c>
      <c r="C23" s="41" t="s">
        <v>368</v>
      </c>
      <c r="D23" s="41" t="s">
        <v>319</v>
      </c>
      <c r="E23" s="41" t="s">
        <v>212</v>
      </c>
      <c r="F23" s="42">
        <v>45</v>
      </c>
      <c r="G23" s="43">
        <v>2</v>
      </c>
      <c r="H23" s="37">
        <v>2</v>
      </c>
      <c r="I23" s="20" t="s">
        <v>78</v>
      </c>
      <c r="J23" s="43">
        <v>2</v>
      </c>
      <c r="K23" s="37">
        <v>2</v>
      </c>
      <c r="L23" s="20" t="s">
        <v>78</v>
      </c>
      <c r="M23" s="43">
        <v>2</v>
      </c>
      <c r="N23" s="37">
        <v>2</v>
      </c>
      <c r="O23" s="20" t="s">
        <v>78</v>
      </c>
      <c r="P23" s="43">
        <v>2</v>
      </c>
      <c r="Q23" s="37">
        <v>2</v>
      </c>
      <c r="R23" s="20" t="s">
        <v>78</v>
      </c>
      <c r="S23" s="43">
        <v>2</v>
      </c>
      <c r="T23" s="37">
        <v>2</v>
      </c>
      <c r="U23" s="20" t="s">
        <v>78</v>
      </c>
      <c r="V23" s="43">
        <v>2</v>
      </c>
      <c r="W23" s="37">
        <v>2</v>
      </c>
      <c r="X23" s="20" t="s">
        <v>77</v>
      </c>
      <c r="Y23" s="138">
        <f t="shared" si="4"/>
        <v>180</v>
      </c>
      <c r="Z23" s="13">
        <f t="shared" ref="Z23:Z31" si="5">SUM(H23,K23,N23,Q23,T23,W23)</f>
        <v>12</v>
      </c>
    </row>
    <row r="24" spans="1:26" ht="13.5" customHeight="1" x14ac:dyDescent="0.2">
      <c r="A24" s="39" t="s">
        <v>151</v>
      </c>
      <c r="B24" s="108" t="s">
        <v>481</v>
      </c>
      <c r="C24" s="41" t="s">
        <v>664</v>
      </c>
      <c r="D24" s="41"/>
      <c r="E24" s="41"/>
      <c r="F24" s="42"/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>
        <v>0</v>
      </c>
      <c r="W24" s="37">
        <v>1</v>
      </c>
      <c r="X24" s="20" t="s">
        <v>80</v>
      </c>
      <c r="Y24" s="138">
        <f t="shared" si="4"/>
        <v>0</v>
      </c>
      <c r="Z24" s="13">
        <f t="shared" si="5"/>
        <v>1</v>
      </c>
    </row>
    <row r="25" spans="1:26" ht="13.5" customHeight="1" x14ac:dyDescent="0.2">
      <c r="A25" s="39" t="s">
        <v>18</v>
      </c>
      <c r="B25" s="108" t="s">
        <v>389</v>
      </c>
      <c r="C25" s="41"/>
      <c r="D25" s="41" t="s">
        <v>319</v>
      </c>
      <c r="E25" s="41" t="s">
        <v>81</v>
      </c>
      <c r="F25" s="42">
        <v>45</v>
      </c>
      <c r="G25" s="43">
        <v>2</v>
      </c>
      <c r="H25" s="37">
        <v>2</v>
      </c>
      <c r="I25" s="20" t="s">
        <v>78</v>
      </c>
      <c r="J25" s="43">
        <v>2</v>
      </c>
      <c r="K25" s="37">
        <v>2</v>
      </c>
      <c r="L25" s="20" t="s">
        <v>78</v>
      </c>
      <c r="M25" s="43">
        <v>2</v>
      </c>
      <c r="N25" s="37">
        <v>2</v>
      </c>
      <c r="O25" s="20" t="s">
        <v>78</v>
      </c>
      <c r="P25" s="43">
        <v>2</v>
      </c>
      <c r="Q25" s="37">
        <v>2</v>
      </c>
      <c r="R25" s="20" t="s">
        <v>78</v>
      </c>
      <c r="S25" s="43">
        <v>2</v>
      </c>
      <c r="T25" s="37">
        <v>2</v>
      </c>
      <c r="U25" s="20" t="s">
        <v>78</v>
      </c>
      <c r="V25" s="43">
        <v>2</v>
      </c>
      <c r="W25" s="37">
        <v>2</v>
      </c>
      <c r="X25" s="20" t="s">
        <v>78</v>
      </c>
      <c r="Y25" s="138">
        <f t="shared" si="4"/>
        <v>180</v>
      </c>
      <c r="Z25" s="13">
        <f t="shared" si="5"/>
        <v>12</v>
      </c>
    </row>
    <row r="26" spans="1:26" ht="13.5" customHeight="1" x14ac:dyDescent="0.2">
      <c r="A26" s="39" t="s">
        <v>79</v>
      </c>
      <c r="B26" s="108" t="s">
        <v>390</v>
      </c>
      <c r="C26" s="41" t="s">
        <v>396</v>
      </c>
      <c r="D26" s="41"/>
      <c r="E26" s="41"/>
      <c r="F26" s="42"/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0</v>
      </c>
      <c r="W26" s="37">
        <v>1</v>
      </c>
      <c r="X26" s="20" t="s">
        <v>80</v>
      </c>
      <c r="Y26" s="138">
        <f t="shared" si="4"/>
        <v>0</v>
      </c>
      <c r="Z26" s="13">
        <f t="shared" si="5"/>
        <v>1</v>
      </c>
    </row>
    <row r="27" spans="1:26" ht="13.5" customHeight="1" x14ac:dyDescent="0.2">
      <c r="A27" s="39" t="s">
        <v>19</v>
      </c>
      <c r="B27" s="108" t="s">
        <v>391</v>
      </c>
      <c r="C27" s="41"/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1</v>
      </c>
      <c r="W27" s="37">
        <v>2</v>
      </c>
      <c r="X27" s="20" t="s">
        <v>78</v>
      </c>
      <c r="Y27" s="138">
        <f t="shared" si="4"/>
        <v>15</v>
      </c>
      <c r="Z27" s="13">
        <f t="shared" si="5"/>
        <v>2</v>
      </c>
    </row>
    <row r="28" spans="1:26" ht="13.5" customHeight="1" x14ac:dyDescent="0.2">
      <c r="A28" s="39" t="s">
        <v>26</v>
      </c>
      <c r="B28" s="108" t="s">
        <v>392</v>
      </c>
      <c r="C28" s="41" t="s">
        <v>368</v>
      </c>
      <c r="D28" s="41" t="s">
        <v>319</v>
      </c>
      <c r="E28" s="41" t="s">
        <v>81</v>
      </c>
      <c r="F28" s="42">
        <v>45</v>
      </c>
      <c r="G28" s="43">
        <v>1</v>
      </c>
      <c r="H28" s="37">
        <v>2</v>
      </c>
      <c r="I28" s="20" t="s">
        <v>77</v>
      </c>
      <c r="J28" s="43">
        <v>1</v>
      </c>
      <c r="K28" s="37">
        <v>2</v>
      </c>
      <c r="L28" s="20" t="s">
        <v>77</v>
      </c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4"/>
        <v>30</v>
      </c>
      <c r="Z28" s="13">
        <f t="shared" si="5"/>
        <v>4</v>
      </c>
    </row>
    <row r="29" spans="1:26" ht="13.5" customHeight="1" x14ac:dyDescent="0.2">
      <c r="A29" s="39" t="s">
        <v>28</v>
      </c>
      <c r="B29" s="108" t="s">
        <v>393</v>
      </c>
      <c r="C29" s="41"/>
      <c r="D29" s="41" t="s">
        <v>319</v>
      </c>
      <c r="E29" s="41" t="s">
        <v>81</v>
      </c>
      <c r="F29" s="42">
        <v>45</v>
      </c>
      <c r="G29" s="43">
        <v>1</v>
      </c>
      <c r="H29" s="37">
        <v>1</v>
      </c>
      <c r="I29" s="20" t="s">
        <v>77</v>
      </c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4"/>
        <v>15</v>
      </c>
      <c r="Z29" s="13">
        <f t="shared" si="5"/>
        <v>1</v>
      </c>
    </row>
    <row r="30" spans="1:26" ht="13.5" customHeight="1" x14ac:dyDescent="0.2">
      <c r="A30" s="39" t="s">
        <v>29</v>
      </c>
      <c r="B30" s="108" t="s">
        <v>394</v>
      </c>
      <c r="C30" s="41" t="s">
        <v>368</v>
      </c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/>
      <c r="N30" s="37"/>
      <c r="O30" s="20"/>
      <c r="P30" s="43"/>
      <c r="Q30" s="37"/>
      <c r="R30" s="20"/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77</v>
      </c>
      <c r="Y30" s="138">
        <f t="shared" si="4"/>
        <v>30</v>
      </c>
      <c r="Z30" s="13">
        <f t="shared" si="5"/>
        <v>2</v>
      </c>
    </row>
    <row r="31" spans="1:26" ht="13.5" customHeight="1" thickBot="1" x14ac:dyDescent="0.25">
      <c r="A31" s="39" t="s">
        <v>27</v>
      </c>
      <c r="B31" s="108" t="s">
        <v>395</v>
      </c>
      <c r="C31" s="41"/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>
        <v>1</v>
      </c>
      <c r="N31" s="37">
        <v>1</v>
      </c>
      <c r="O31" s="20" t="s">
        <v>77</v>
      </c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4"/>
        <v>15</v>
      </c>
      <c r="Z31" s="13">
        <f t="shared" si="5"/>
        <v>1</v>
      </c>
    </row>
    <row r="32" spans="1:26" ht="13.5" customHeight="1" thickTop="1" thickBot="1" x14ac:dyDescent="0.25">
      <c r="A32" s="164" t="s">
        <v>22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</row>
    <row r="33" spans="1:26" ht="13.5" customHeight="1" thickBot="1" x14ac:dyDescent="0.25">
      <c r="A33" s="86" t="s">
        <v>332</v>
      </c>
      <c r="B33" s="109" t="s">
        <v>677</v>
      </c>
      <c r="C33" s="88"/>
      <c r="D33" s="88"/>
      <c r="E33" s="88"/>
      <c r="F33" s="89"/>
      <c r="G33" s="90"/>
      <c r="H33" s="91">
        <v>2</v>
      </c>
      <c r="I33" s="92"/>
      <c r="J33" s="90"/>
      <c r="K33" s="91">
        <v>3</v>
      </c>
      <c r="L33" s="93"/>
      <c r="M33" s="90"/>
      <c r="N33" s="91">
        <v>4</v>
      </c>
      <c r="O33" s="92"/>
      <c r="P33" s="90"/>
      <c r="Q33" s="91">
        <v>4</v>
      </c>
      <c r="R33" s="93"/>
      <c r="S33" s="90"/>
      <c r="T33" s="91">
        <v>6</v>
      </c>
      <c r="U33" s="92"/>
      <c r="V33" s="90"/>
      <c r="W33" s="91"/>
      <c r="X33" s="93"/>
      <c r="Y33" s="139"/>
      <c r="Z33" s="94">
        <f>SUM(H33,K33,N33,Q33,T33,W33)</f>
        <v>19</v>
      </c>
    </row>
    <row r="34" spans="1:26" ht="13.5" customHeight="1" thickTop="1" thickBot="1" x14ac:dyDescent="0.25">
      <c r="A34" s="101" t="s">
        <v>154</v>
      </c>
      <c r="B34" s="83" t="s">
        <v>405</v>
      </c>
      <c r="C34" s="84"/>
      <c r="D34" s="84"/>
      <c r="E34" s="84" t="s">
        <v>213</v>
      </c>
      <c r="F34" s="85"/>
      <c r="G34" s="21"/>
      <c r="H34" s="22"/>
      <c r="I34" s="23"/>
      <c r="J34" s="21"/>
      <c r="K34" s="22"/>
      <c r="L34" s="23"/>
      <c r="M34" s="21"/>
      <c r="N34" s="22"/>
      <c r="O34" s="23"/>
      <c r="P34" s="21"/>
      <c r="Q34" s="22"/>
      <c r="R34" s="23"/>
      <c r="S34" s="21">
        <v>0</v>
      </c>
      <c r="T34" s="22">
        <v>3</v>
      </c>
      <c r="U34" s="23" t="s">
        <v>77</v>
      </c>
      <c r="V34" s="21">
        <v>0</v>
      </c>
      <c r="W34" s="22">
        <v>3</v>
      </c>
      <c r="X34" s="23" t="s">
        <v>77</v>
      </c>
      <c r="Y34" s="140">
        <f>SUM(G34,J34,M34,P34,S34,V34)*15</f>
        <v>0</v>
      </c>
      <c r="Z34" s="24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19">
        <f>SUM(G8:G34)</f>
        <v>20</v>
      </c>
      <c r="H35" s="14">
        <f t="shared" ref="H35:W35" si="6">SUM(H8:H34)</f>
        <v>31</v>
      </c>
      <c r="I35" s="15"/>
      <c r="J35" s="119">
        <f t="shared" si="6"/>
        <v>19</v>
      </c>
      <c r="K35" s="14">
        <f t="shared" si="6"/>
        <v>31</v>
      </c>
      <c r="L35" s="15"/>
      <c r="M35" s="119">
        <f t="shared" si="6"/>
        <v>17.5</v>
      </c>
      <c r="N35" s="14">
        <f t="shared" si="6"/>
        <v>29</v>
      </c>
      <c r="O35" s="15"/>
      <c r="P35" s="119">
        <f t="shared" si="6"/>
        <v>16.5</v>
      </c>
      <c r="Q35" s="14">
        <f t="shared" si="6"/>
        <v>29</v>
      </c>
      <c r="R35" s="15"/>
      <c r="S35" s="119">
        <f t="shared" si="6"/>
        <v>15</v>
      </c>
      <c r="T35" s="14">
        <f t="shared" si="6"/>
        <v>30</v>
      </c>
      <c r="U35" s="15"/>
      <c r="V35" s="119">
        <f t="shared" si="6"/>
        <v>16</v>
      </c>
      <c r="W35" s="14">
        <f t="shared" si="6"/>
        <v>30</v>
      </c>
      <c r="X35" s="15"/>
      <c r="Y35" s="133">
        <f>SUM(Y8:Y34)</f>
        <v>1560</v>
      </c>
      <c r="Z35" s="16">
        <f>SUM(Z8:Z34)</f>
        <v>180</v>
      </c>
    </row>
    <row r="36" spans="1:26" ht="13.5" customHeight="1" thickTop="1" x14ac:dyDescent="0.2"/>
    <row r="37" spans="1:26" ht="12" customHeight="1" x14ac:dyDescent="0.2">
      <c r="A37" s="3" t="s">
        <v>210</v>
      </c>
      <c r="U37" s="104"/>
    </row>
    <row r="38" spans="1:26" ht="12" customHeight="1" x14ac:dyDescent="0.2">
      <c r="A38" s="3" t="s">
        <v>214</v>
      </c>
      <c r="U38" s="104"/>
    </row>
    <row r="39" spans="1:26" ht="12" customHeight="1" x14ac:dyDescent="0.2">
      <c r="U39" s="103"/>
    </row>
    <row r="40" spans="1:26" ht="12" customHeight="1" x14ac:dyDescent="0.2">
      <c r="A40" s="124" t="s">
        <v>334</v>
      </c>
      <c r="U40" s="103"/>
    </row>
    <row r="41" spans="1:26" ht="12" customHeight="1" x14ac:dyDescent="0.2">
      <c r="A41" s="125" t="s">
        <v>329</v>
      </c>
      <c r="D41" s="3" t="s">
        <v>335</v>
      </c>
      <c r="E41" s="125"/>
      <c r="G41" s="3" t="s">
        <v>211</v>
      </c>
      <c r="H41" s="125"/>
      <c r="K41" s="125"/>
      <c r="L41" s="125"/>
      <c r="M41" s="125" t="s">
        <v>310</v>
      </c>
      <c r="N41" s="125"/>
      <c r="P41" s="125"/>
      <c r="R41" s="104"/>
      <c r="T41" s="103"/>
      <c r="U41" s="103"/>
    </row>
    <row r="42" spans="1:26" ht="12" customHeight="1" x14ac:dyDescent="0.2">
      <c r="A42" s="125" t="s">
        <v>337</v>
      </c>
      <c r="D42" s="3" t="s">
        <v>313</v>
      </c>
      <c r="E42" s="125"/>
      <c r="G42" s="3" t="s">
        <v>216</v>
      </c>
      <c r="H42" s="125"/>
      <c r="K42" s="125"/>
      <c r="L42" s="125"/>
      <c r="M42" s="125" t="s">
        <v>311</v>
      </c>
      <c r="N42" s="125"/>
      <c r="P42" s="125"/>
      <c r="R42" s="104"/>
      <c r="T42" s="103"/>
      <c r="U42" s="103"/>
    </row>
    <row r="43" spans="1:26" ht="12" customHeight="1" x14ac:dyDescent="0.2">
      <c r="A43" s="3" t="s">
        <v>340</v>
      </c>
      <c r="D43" s="3" t="s">
        <v>320</v>
      </c>
      <c r="G43" s="3" t="s">
        <v>217</v>
      </c>
      <c r="M43" s="3" t="s">
        <v>312</v>
      </c>
      <c r="R43" s="103"/>
      <c r="T43" s="103"/>
      <c r="U43" s="103"/>
    </row>
    <row r="44" spans="1:26" ht="12" customHeight="1" x14ac:dyDescent="0.2">
      <c r="A44" s="3" t="s">
        <v>341</v>
      </c>
      <c r="G44" s="3" t="s">
        <v>218</v>
      </c>
      <c r="R44" s="103"/>
      <c r="T44" s="103"/>
      <c r="U44" s="103"/>
    </row>
    <row r="45" spans="1:26" ht="12" customHeight="1" x14ac:dyDescent="0.2">
      <c r="A45" s="3" t="s">
        <v>330</v>
      </c>
      <c r="G45" s="3" t="s">
        <v>219</v>
      </c>
      <c r="R45" s="103"/>
      <c r="T45" s="103"/>
      <c r="U45" s="103"/>
    </row>
    <row r="46" spans="1:26" ht="12" customHeight="1" x14ac:dyDescent="0.2">
      <c r="A46" s="105" t="s">
        <v>658</v>
      </c>
      <c r="R46" s="103"/>
      <c r="T46" s="103"/>
      <c r="U46" s="103"/>
    </row>
    <row r="47" spans="1:26" ht="12" customHeight="1" x14ac:dyDescent="0.2">
      <c r="T47" s="103"/>
      <c r="U47" s="103"/>
    </row>
    <row r="48" spans="1:26" ht="12" customHeight="1" x14ac:dyDescent="0.2">
      <c r="A48" s="124" t="s">
        <v>336</v>
      </c>
      <c r="S48" s="103"/>
      <c r="T48" s="103"/>
    </row>
    <row r="49" spans="1:1" ht="12" customHeight="1" x14ac:dyDescent="0.2">
      <c r="A49" s="3" t="s">
        <v>667</v>
      </c>
    </row>
    <row r="50" spans="1:1" ht="12" customHeight="1" x14ac:dyDescent="0.2">
      <c r="A50" s="3" t="s">
        <v>349</v>
      </c>
    </row>
    <row r="51" spans="1:1" ht="12" customHeight="1" x14ac:dyDescent="0.2">
      <c r="A51" s="3" t="s">
        <v>328</v>
      </c>
    </row>
    <row r="52" spans="1:1" ht="12" customHeight="1" x14ac:dyDescent="0.2">
      <c r="A52" s="3" t="s">
        <v>326</v>
      </c>
    </row>
    <row r="53" spans="1:1" ht="12" customHeight="1" x14ac:dyDescent="0.2">
      <c r="A53" s="3" t="s">
        <v>327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B9" sqref="B9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240</v>
      </c>
      <c r="B8" s="45" t="s">
        <v>484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78</v>
      </c>
      <c r="Y8" s="134">
        <f t="shared" ref="Y8:Y13" si="0">SUM(G8,J8,M8,P8,S8,V8)*15</f>
        <v>180</v>
      </c>
      <c r="Z8" s="17">
        <f t="shared" ref="Z8:Z13" si="1">SUM(H8,K8,N8,Q8,T8,W8)</f>
        <v>54</v>
      </c>
    </row>
    <row r="9" spans="1:26" ht="13.5" customHeight="1" x14ac:dyDescent="0.2">
      <c r="A9" s="39" t="s">
        <v>140</v>
      </c>
      <c r="B9" s="108" t="s">
        <v>691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2</v>
      </c>
      <c r="H9" s="37">
        <v>2</v>
      </c>
      <c r="I9" s="38" t="s">
        <v>77</v>
      </c>
      <c r="J9" s="43">
        <v>2</v>
      </c>
      <c r="K9" s="37">
        <v>2</v>
      </c>
      <c r="L9" s="20" t="s">
        <v>77</v>
      </c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>
        <v>2</v>
      </c>
      <c r="W9" s="37">
        <v>2</v>
      </c>
      <c r="X9" s="20" t="s">
        <v>77</v>
      </c>
      <c r="Y9" s="135">
        <f t="shared" si="0"/>
        <v>180</v>
      </c>
      <c r="Z9" s="13">
        <f t="shared" si="1"/>
        <v>12</v>
      </c>
    </row>
    <row r="10" spans="1:26" ht="13.5" customHeight="1" x14ac:dyDescent="0.2">
      <c r="A10" s="66" t="s">
        <v>141</v>
      </c>
      <c r="B10" s="67" t="s">
        <v>467</v>
      </c>
      <c r="C10" s="68" t="s">
        <v>368</v>
      </c>
      <c r="D10" s="68" t="s">
        <v>319</v>
      </c>
      <c r="E10" s="68" t="s">
        <v>77</v>
      </c>
      <c r="F10" s="69">
        <v>60</v>
      </c>
      <c r="G10" s="63"/>
      <c r="H10" s="64"/>
      <c r="I10" s="65"/>
      <c r="J10" s="63"/>
      <c r="K10" s="64"/>
      <c r="L10" s="35"/>
      <c r="M10" s="63"/>
      <c r="N10" s="64"/>
      <c r="O10" s="65"/>
      <c r="P10" s="63"/>
      <c r="Q10" s="64"/>
      <c r="R10" s="35"/>
      <c r="S10" s="63">
        <v>2</v>
      </c>
      <c r="T10" s="64">
        <v>1</v>
      </c>
      <c r="U10" s="65" t="s">
        <v>77</v>
      </c>
      <c r="V10" s="63">
        <v>2</v>
      </c>
      <c r="W10" s="64">
        <v>1</v>
      </c>
      <c r="X10" s="35" t="s">
        <v>77</v>
      </c>
      <c r="Y10" s="136">
        <f>SUM(G10,J10,M10,P10,S10,V10)*15</f>
        <v>60</v>
      </c>
      <c r="Z10" s="36">
        <f>SUM(H10,K10,N10,Q10,T10,W10)</f>
        <v>2</v>
      </c>
    </row>
    <row r="11" spans="1:26" ht="13.5" customHeight="1" x14ac:dyDescent="0.2">
      <c r="A11" s="66" t="s">
        <v>142</v>
      </c>
      <c r="B11" s="67" t="s">
        <v>468</v>
      </c>
      <c r="C11" s="68" t="s">
        <v>368</v>
      </c>
      <c r="D11" s="68" t="s">
        <v>319</v>
      </c>
      <c r="E11" s="68" t="s">
        <v>77</v>
      </c>
      <c r="F11" s="69">
        <v>60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1</v>
      </c>
      <c r="T11" s="64">
        <v>1</v>
      </c>
      <c r="U11" s="65" t="s">
        <v>77</v>
      </c>
      <c r="V11" s="63">
        <v>1</v>
      </c>
      <c r="W11" s="64">
        <v>1</v>
      </c>
      <c r="X11" s="35" t="s">
        <v>77</v>
      </c>
      <c r="Y11" s="136">
        <f>SUM(G11,J11,M11,P11,S11,V11)*15</f>
        <v>30</v>
      </c>
      <c r="Z11" s="36">
        <f>SUM(H11,K11,N11,Q11,T11,W11)</f>
        <v>2</v>
      </c>
    </row>
    <row r="12" spans="1:26" ht="13.5" customHeight="1" x14ac:dyDescent="0.2">
      <c r="A12" s="39" t="s">
        <v>143</v>
      </c>
      <c r="B12" s="108" t="s">
        <v>469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6" ht="13.5" customHeight="1" x14ac:dyDescent="0.2">
      <c r="A13" s="39" t="s">
        <v>149</v>
      </c>
      <c r="B13" s="108" t="s">
        <v>470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1</v>
      </c>
      <c r="I13" s="38" t="s">
        <v>77</v>
      </c>
      <c r="J13" s="43">
        <v>2</v>
      </c>
      <c r="K13" s="37">
        <v>1</v>
      </c>
      <c r="L13" s="20" t="s">
        <v>77</v>
      </c>
      <c r="M13" s="43"/>
      <c r="N13" s="37"/>
      <c r="O13" s="38"/>
      <c r="P13" s="43"/>
      <c r="Q13" s="37"/>
      <c r="R13" s="20"/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2</v>
      </c>
    </row>
    <row r="14" spans="1:26" ht="13.5" customHeight="1" x14ac:dyDescent="0.2">
      <c r="A14" s="66" t="s">
        <v>144</v>
      </c>
      <c r="B14" s="67" t="s">
        <v>471</v>
      </c>
      <c r="C14" s="68" t="s">
        <v>368</v>
      </c>
      <c r="D14" s="68" t="s">
        <v>319</v>
      </c>
      <c r="E14" s="68" t="s">
        <v>212</v>
      </c>
      <c r="F14" s="69">
        <v>45</v>
      </c>
      <c r="G14" s="63">
        <v>2</v>
      </c>
      <c r="H14" s="64">
        <v>2</v>
      </c>
      <c r="I14" s="65" t="s">
        <v>78</v>
      </c>
      <c r="J14" s="63">
        <v>2</v>
      </c>
      <c r="K14" s="64">
        <v>2</v>
      </c>
      <c r="L14" s="35" t="s">
        <v>78</v>
      </c>
      <c r="M14" s="63">
        <v>2</v>
      </c>
      <c r="N14" s="64">
        <v>2</v>
      </c>
      <c r="O14" s="65" t="s">
        <v>78</v>
      </c>
      <c r="P14" s="63">
        <v>2</v>
      </c>
      <c r="Q14" s="64">
        <v>2</v>
      </c>
      <c r="R14" s="35" t="s">
        <v>77</v>
      </c>
      <c r="S14" s="63"/>
      <c r="T14" s="64"/>
      <c r="U14" s="65"/>
      <c r="V14" s="63"/>
      <c r="W14" s="64"/>
      <c r="X14" s="35"/>
      <c r="Y14" s="136">
        <f>SUM(G14,J14,M14,P14,S14,V14)*15</f>
        <v>120</v>
      </c>
      <c r="Z14" s="36">
        <f>SUM(H14,K14,N14,Q14,T14,W14)</f>
        <v>8</v>
      </c>
    </row>
    <row r="15" spans="1:26" ht="13.5" customHeight="1" x14ac:dyDescent="0.2">
      <c r="A15" s="66" t="s">
        <v>256</v>
      </c>
      <c r="B15" s="67" t="s">
        <v>472</v>
      </c>
      <c r="C15" s="68" t="s">
        <v>661</v>
      </c>
      <c r="D15" s="68"/>
      <c r="E15" s="68"/>
      <c r="F15" s="69"/>
      <c r="G15" s="63"/>
      <c r="H15" s="64"/>
      <c r="I15" s="65"/>
      <c r="J15" s="63"/>
      <c r="K15" s="64"/>
      <c r="L15" s="35"/>
      <c r="M15" s="63"/>
      <c r="N15" s="64"/>
      <c r="O15" s="65"/>
      <c r="P15" s="63">
        <v>0</v>
      </c>
      <c r="Q15" s="64">
        <v>1</v>
      </c>
      <c r="R15" s="35" t="s">
        <v>80</v>
      </c>
      <c r="S15" s="63"/>
      <c r="T15" s="64"/>
      <c r="U15" s="65"/>
      <c r="V15" s="63"/>
      <c r="W15" s="64"/>
      <c r="X15" s="35"/>
      <c r="Y15" s="136">
        <f>SUM(G15,J15,M15,P15,S15,V15)*15</f>
        <v>0</v>
      </c>
      <c r="Z15" s="36">
        <f>SUM(H15,K15,N15,Q15,T15,W15)</f>
        <v>1</v>
      </c>
    </row>
    <row r="16" spans="1:26" ht="13.5" customHeight="1" x14ac:dyDescent="0.2">
      <c r="A16" s="66" t="s">
        <v>145</v>
      </c>
      <c r="B16" s="67" t="s">
        <v>473</v>
      </c>
      <c r="C16" s="68" t="s">
        <v>368</v>
      </c>
      <c r="D16" s="68" t="s">
        <v>319</v>
      </c>
      <c r="E16" s="68" t="s">
        <v>81</v>
      </c>
      <c r="F16" s="69">
        <v>45</v>
      </c>
      <c r="G16" s="63">
        <v>2</v>
      </c>
      <c r="H16" s="64">
        <v>2</v>
      </c>
      <c r="I16" s="65" t="s">
        <v>78</v>
      </c>
      <c r="J16" s="63">
        <v>2</v>
      </c>
      <c r="K16" s="64">
        <v>2</v>
      </c>
      <c r="L16" s="35" t="s">
        <v>78</v>
      </c>
      <c r="M16" s="63">
        <v>2</v>
      </c>
      <c r="N16" s="64">
        <v>2</v>
      </c>
      <c r="O16" s="65" t="s">
        <v>78</v>
      </c>
      <c r="P16" s="63">
        <v>2</v>
      </c>
      <c r="Q16" s="64">
        <v>2</v>
      </c>
      <c r="R16" s="35" t="s">
        <v>78</v>
      </c>
      <c r="S16" s="63">
        <v>1</v>
      </c>
      <c r="T16" s="64">
        <v>1</v>
      </c>
      <c r="U16" s="65" t="s">
        <v>78</v>
      </c>
      <c r="V16" s="63">
        <v>1</v>
      </c>
      <c r="W16" s="64">
        <v>1</v>
      </c>
      <c r="X16" s="35" t="s">
        <v>77</v>
      </c>
      <c r="Y16" s="136">
        <f t="shared" ref="Y16:Y20" si="2">SUM(G16,J16,M16,P16,S16,V16)*15</f>
        <v>150</v>
      </c>
      <c r="Z16" s="36">
        <f t="shared" ref="Z16:Z20" si="3">SUM(H16,K16,N16,Q16,T16,W16)</f>
        <v>10</v>
      </c>
    </row>
    <row r="17" spans="1:26" ht="13.5" customHeight="1" x14ac:dyDescent="0.2">
      <c r="A17" s="66" t="s">
        <v>152</v>
      </c>
      <c r="B17" s="67" t="s">
        <v>474</v>
      </c>
      <c r="C17" s="68" t="s">
        <v>662</v>
      </c>
      <c r="D17" s="68"/>
      <c r="E17" s="68"/>
      <c r="F17" s="69"/>
      <c r="G17" s="63"/>
      <c r="H17" s="64"/>
      <c r="I17" s="65"/>
      <c r="J17" s="63"/>
      <c r="K17" s="64"/>
      <c r="L17" s="35"/>
      <c r="M17" s="63"/>
      <c r="N17" s="64"/>
      <c r="O17" s="65"/>
      <c r="P17" s="63"/>
      <c r="Q17" s="64"/>
      <c r="R17" s="35"/>
      <c r="S17" s="63"/>
      <c r="T17" s="64"/>
      <c r="U17" s="65"/>
      <c r="V17" s="63">
        <v>0</v>
      </c>
      <c r="W17" s="64">
        <v>1</v>
      </c>
      <c r="X17" s="35" t="s">
        <v>80</v>
      </c>
      <c r="Y17" s="136">
        <f t="shared" si="2"/>
        <v>0</v>
      </c>
      <c r="Z17" s="36">
        <f t="shared" si="3"/>
        <v>1</v>
      </c>
    </row>
    <row r="18" spans="1:26" ht="13.5" customHeight="1" x14ac:dyDescent="0.2">
      <c r="A18" s="66" t="s">
        <v>147</v>
      </c>
      <c r="B18" s="67" t="s">
        <v>475</v>
      </c>
      <c r="C18" s="68" t="s">
        <v>368</v>
      </c>
      <c r="D18" s="68" t="s">
        <v>319</v>
      </c>
      <c r="E18" s="68" t="s">
        <v>81</v>
      </c>
      <c r="F18" s="34">
        <v>45</v>
      </c>
      <c r="G18" s="63"/>
      <c r="H18" s="64"/>
      <c r="I18" s="65"/>
      <c r="J18" s="63"/>
      <c r="K18" s="64"/>
      <c r="L18" s="35"/>
      <c r="M18" s="63">
        <v>1</v>
      </c>
      <c r="N18" s="64">
        <v>1</v>
      </c>
      <c r="O18" s="65" t="s">
        <v>78</v>
      </c>
      <c r="P18" s="63">
        <v>1</v>
      </c>
      <c r="Q18" s="64">
        <v>1</v>
      </c>
      <c r="R18" s="35" t="s">
        <v>78</v>
      </c>
      <c r="S18" s="63"/>
      <c r="T18" s="64"/>
      <c r="U18" s="65"/>
      <c r="V18" s="63"/>
      <c r="W18" s="64"/>
      <c r="X18" s="35"/>
      <c r="Y18" s="136">
        <f t="shared" si="2"/>
        <v>30</v>
      </c>
      <c r="Z18" s="36">
        <f t="shared" si="3"/>
        <v>2</v>
      </c>
    </row>
    <row r="19" spans="1:26" ht="13.5" customHeight="1" x14ac:dyDescent="0.2">
      <c r="A19" s="66" t="s">
        <v>103</v>
      </c>
      <c r="B19" s="67" t="s">
        <v>476</v>
      </c>
      <c r="C19" s="68" t="s">
        <v>368</v>
      </c>
      <c r="D19" s="68" t="s">
        <v>319</v>
      </c>
      <c r="E19" s="68" t="s">
        <v>212</v>
      </c>
      <c r="F19" s="69" t="s">
        <v>356</v>
      </c>
      <c r="G19" s="63">
        <v>0.5</v>
      </c>
      <c r="H19" s="64">
        <v>1</v>
      </c>
      <c r="I19" s="65" t="s">
        <v>77</v>
      </c>
      <c r="J19" s="63">
        <v>0.5</v>
      </c>
      <c r="K19" s="64">
        <v>1</v>
      </c>
      <c r="L19" s="35" t="s">
        <v>77</v>
      </c>
      <c r="M19" s="63">
        <v>0.5</v>
      </c>
      <c r="N19" s="64">
        <v>1</v>
      </c>
      <c r="O19" s="65" t="s">
        <v>77</v>
      </c>
      <c r="P19" s="63">
        <v>0.5</v>
      </c>
      <c r="Q19" s="64">
        <v>1</v>
      </c>
      <c r="R19" s="35" t="s">
        <v>77</v>
      </c>
      <c r="S19" s="63">
        <v>1</v>
      </c>
      <c r="T19" s="64">
        <v>1</v>
      </c>
      <c r="U19" s="65" t="s">
        <v>77</v>
      </c>
      <c r="V19" s="63">
        <v>1</v>
      </c>
      <c r="W19" s="64">
        <v>1</v>
      </c>
      <c r="X19" s="35" t="s">
        <v>77</v>
      </c>
      <c r="Y19" s="136">
        <f t="shared" si="2"/>
        <v>60</v>
      </c>
      <c r="Z19" s="36">
        <f t="shared" si="3"/>
        <v>6</v>
      </c>
    </row>
    <row r="20" spans="1:26" ht="13.5" customHeight="1" thickBot="1" x14ac:dyDescent="0.25">
      <c r="A20" s="66" t="s">
        <v>31</v>
      </c>
      <c r="B20" s="67" t="s">
        <v>483</v>
      </c>
      <c r="C20" s="68" t="s">
        <v>368</v>
      </c>
      <c r="D20" s="68" t="s">
        <v>314</v>
      </c>
      <c r="E20" s="68" t="s">
        <v>77</v>
      </c>
      <c r="F20" s="69">
        <v>60</v>
      </c>
      <c r="G20" s="63">
        <v>0.5</v>
      </c>
      <c r="H20" s="64">
        <v>2</v>
      </c>
      <c r="I20" s="65" t="s">
        <v>77</v>
      </c>
      <c r="J20" s="63">
        <v>0.5</v>
      </c>
      <c r="K20" s="64">
        <v>2</v>
      </c>
      <c r="L20" s="35" t="s">
        <v>78</v>
      </c>
      <c r="M20" s="63"/>
      <c r="N20" s="64"/>
      <c r="O20" s="65"/>
      <c r="P20" s="63"/>
      <c r="Q20" s="64"/>
      <c r="R20" s="35"/>
      <c r="S20" s="63"/>
      <c r="T20" s="64"/>
      <c r="U20" s="65"/>
      <c r="V20" s="63"/>
      <c r="W20" s="64"/>
      <c r="X20" s="35"/>
      <c r="Y20" s="136">
        <f t="shared" si="2"/>
        <v>15</v>
      </c>
      <c r="Z20" s="36">
        <f t="shared" si="3"/>
        <v>4</v>
      </c>
    </row>
    <row r="21" spans="1:26" ht="13.5" customHeight="1" x14ac:dyDescent="0.2">
      <c r="A21" s="55" t="s">
        <v>148</v>
      </c>
      <c r="B21" s="56" t="s">
        <v>478</v>
      </c>
      <c r="C21" s="57" t="s">
        <v>368</v>
      </c>
      <c r="D21" s="57" t="s">
        <v>319</v>
      </c>
      <c r="E21" s="57" t="s">
        <v>212</v>
      </c>
      <c r="F21" s="58">
        <v>45</v>
      </c>
      <c r="G21" s="59">
        <v>1</v>
      </c>
      <c r="H21" s="60">
        <v>1</v>
      </c>
      <c r="I21" s="19" t="s">
        <v>78</v>
      </c>
      <c r="J21" s="59">
        <v>1</v>
      </c>
      <c r="K21" s="60">
        <v>1</v>
      </c>
      <c r="L21" s="19" t="s">
        <v>78</v>
      </c>
      <c r="M21" s="59">
        <v>1</v>
      </c>
      <c r="N21" s="60">
        <v>1</v>
      </c>
      <c r="O21" s="19" t="s">
        <v>78</v>
      </c>
      <c r="P21" s="59">
        <v>1</v>
      </c>
      <c r="Q21" s="60">
        <v>1</v>
      </c>
      <c r="R21" s="19" t="s">
        <v>78</v>
      </c>
      <c r="S21" s="59">
        <v>1</v>
      </c>
      <c r="T21" s="60">
        <v>1</v>
      </c>
      <c r="U21" s="19" t="s">
        <v>78</v>
      </c>
      <c r="V21" s="59">
        <v>1</v>
      </c>
      <c r="W21" s="60">
        <v>1</v>
      </c>
      <c r="X21" s="19" t="s">
        <v>77</v>
      </c>
      <c r="Y21" s="137">
        <f>SUM(G21,J21,M21,P21,S21,V21)*15</f>
        <v>90</v>
      </c>
      <c r="Z21" s="12">
        <f>SUM(H21,K21,N21,Q21,T21,W21)</f>
        <v>6</v>
      </c>
    </row>
    <row r="22" spans="1:26" ht="13.5" customHeight="1" x14ac:dyDescent="0.2">
      <c r="A22" s="39" t="s">
        <v>150</v>
      </c>
      <c r="B22" s="108" t="s">
        <v>479</v>
      </c>
      <c r="C22" s="41" t="s">
        <v>663</v>
      </c>
      <c r="D22" s="41"/>
      <c r="E22" s="41"/>
      <c r="F22" s="42"/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>
        <v>0</v>
      </c>
      <c r="W22" s="37">
        <v>1</v>
      </c>
      <c r="X22" s="20" t="s">
        <v>80</v>
      </c>
      <c r="Y22" s="138">
        <f t="shared" ref="Y22:Y31" si="4">SUM(G22,J22,M22,P22,S22,V22)*15</f>
        <v>0</v>
      </c>
      <c r="Z22" s="13">
        <f>SUM(H22,K22,N22,Q22,T22,W22)</f>
        <v>1</v>
      </c>
    </row>
    <row r="23" spans="1:26" ht="13.5" customHeight="1" x14ac:dyDescent="0.2">
      <c r="A23" s="39" t="s">
        <v>146</v>
      </c>
      <c r="B23" s="108" t="s">
        <v>480</v>
      </c>
      <c r="C23" s="41" t="s">
        <v>368</v>
      </c>
      <c r="D23" s="41" t="s">
        <v>319</v>
      </c>
      <c r="E23" s="41" t="s">
        <v>212</v>
      </c>
      <c r="F23" s="42">
        <v>45</v>
      </c>
      <c r="G23" s="43">
        <v>2</v>
      </c>
      <c r="H23" s="37">
        <v>2</v>
      </c>
      <c r="I23" s="20" t="s">
        <v>78</v>
      </c>
      <c r="J23" s="43">
        <v>2</v>
      </c>
      <c r="K23" s="37">
        <v>2</v>
      </c>
      <c r="L23" s="20" t="s">
        <v>78</v>
      </c>
      <c r="M23" s="43">
        <v>2</v>
      </c>
      <c r="N23" s="37">
        <v>2</v>
      </c>
      <c r="O23" s="20" t="s">
        <v>78</v>
      </c>
      <c r="P23" s="43">
        <v>2</v>
      </c>
      <c r="Q23" s="37">
        <v>2</v>
      </c>
      <c r="R23" s="20" t="s">
        <v>78</v>
      </c>
      <c r="S23" s="43">
        <v>2</v>
      </c>
      <c r="T23" s="37">
        <v>2</v>
      </c>
      <c r="U23" s="20" t="s">
        <v>78</v>
      </c>
      <c r="V23" s="43">
        <v>2</v>
      </c>
      <c r="W23" s="37">
        <v>2</v>
      </c>
      <c r="X23" s="20" t="s">
        <v>77</v>
      </c>
      <c r="Y23" s="138">
        <f t="shared" si="4"/>
        <v>180</v>
      </c>
      <c r="Z23" s="13">
        <f t="shared" ref="Z23:Z31" si="5">SUM(H23,K23,N23,Q23,T23,W23)</f>
        <v>12</v>
      </c>
    </row>
    <row r="24" spans="1:26" ht="13.5" customHeight="1" x14ac:dyDescent="0.2">
      <c r="A24" s="39" t="s">
        <v>151</v>
      </c>
      <c r="B24" s="108" t="s">
        <v>481</v>
      </c>
      <c r="C24" s="41" t="s">
        <v>664</v>
      </c>
      <c r="D24" s="41"/>
      <c r="E24" s="41"/>
      <c r="F24" s="42"/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>
        <v>0</v>
      </c>
      <c r="W24" s="37">
        <v>1</v>
      </c>
      <c r="X24" s="20" t="s">
        <v>80</v>
      </c>
      <c r="Y24" s="138">
        <f t="shared" si="4"/>
        <v>0</v>
      </c>
      <c r="Z24" s="13">
        <f t="shared" si="5"/>
        <v>1</v>
      </c>
    </row>
    <row r="25" spans="1:26" ht="13.5" customHeight="1" x14ac:dyDescent="0.2">
      <c r="A25" s="39" t="s">
        <v>18</v>
      </c>
      <c r="B25" s="108" t="s">
        <v>389</v>
      </c>
      <c r="C25" s="41"/>
      <c r="D25" s="41" t="s">
        <v>319</v>
      </c>
      <c r="E25" s="41" t="s">
        <v>81</v>
      </c>
      <c r="F25" s="42">
        <v>45</v>
      </c>
      <c r="G25" s="43">
        <v>2</v>
      </c>
      <c r="H25" s="37">
        <v>2</v>
      </c>
      <c r="I25" s="20" t="s">
        <v>78</v>
      </c>
      <c r="J25" s="43">
        <v>2</v>
      </c>
      <c r="K25" s="37">
        <v>2</v>
      </c>
      <c r="L25" s="20" t="s">
        <v>78</v>
      </c>
      <c r="M25" s="43">
        <v>2</v>
      </c>
      <c r="N25" s="37">
        <v>2</v>
      </c>
      <c r="O25" s="20" t="s">
        <v>78</v>
      </c>
      <c r="P25" s="43">
        <v>2</v>
      </c>
      <c r="Q25" s="37">
        <v>2</v>
      </c>
      <c r="R25" s="20" t="s">
        <v>78</v>
      </c>
      <c r="S25" s="43">
        <v>2</v>
      </c>
      <c r="T25" s="37">
        <v>2</v>
      </c>
      <c r="U25" s="20" t="s">
        <v>78</v>
      </c>
      <c r="V25" s="43">
        <v>2</v>
      </c>
      <c r="W25" s="37">
        <v>2</v>
      </c>
      <c r="X25" s="20" t="s">
        <v>78</v>
      </c>
      <c r="Y25" s="138">
        <f t="shared" si="4"/>
        <v>180</v>
      </c>
      <c r="Z25" s="13">
        <f t="shared" si="5"/>
        <v>12</v>
      </c>
    </row>
    <row r="26" spans="1:26" ht="13.5" customHeight="1" x14ac:dyDescent="0.2">
      <c r="A26" s="39" t="s">
        <v>79</v>
      </c>
      <c r="B26" s="108" t="s">
        <v>390</v>
      </c>
      <c r="C26" s="41" t="s">
        <v>396</v>
      </c>
      <c r="D26" s="41"/>
      <c r="E26" s="41"/>
      <c r="F26" s="42"/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0</v>
      </c>
      <c r="W26" s="37">
        <v>1</v>
      </c>
      <c r="X26" s="20" t="s">
        <v>80</v>
      </c>
      <c r="Y26" s="138">
        <f t="shared" si="4"/>
        <v>0</v>
      </c>
      <c r="Z26" s="13">
        <f t="shared" si="5"/>
        <v>1</v>
      </c>
    </row>
    <row r="27" spans="1:26" ht="13.5" customHeight="1" x14ac:dyDescent="0.2">
      <c r="A27" s="39" t="s">
        <v>19</v>
      </c>
      <c r="B27" s="108" t="s">
        <v>391</v>
      </c>
      <c r="C27" s="41"/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1</v>
      </c>
      <c r="W27" s="37">
        <v>2</v>
      </c>
      <c r="X27" s="20" t="s">
        <v>78</v>
      </c>
      <c r="Y27" s="138">
        <f t="shared" si="4"/>
        <v>15</v>
      </c>
      <c r="Z27" s="13">
        <f t="shared" si="5"/>
        <v>2</v>
      </c>
    </row>
    <row r="28" spans="1:26" ht="13.5" customHeight="1" x14ac:dyDescent="0.2">
      <c r="A28" s="39" t="s">
        <v>26</v>
      </c>
      <c r="B28" s="108" t="s">
        <v>392</v>
      </c>
      <c r="C28" s="41" t="s">
        <v>368</v>
      </c>
      <c r="D28" s="41" t="s">
        <v>319</v>
      </c>
      <c r="E28" s="41" t="s">
        <v>81</v>
      </c>
      <c r="F28" s="42">
        <v>45</v>
      </c>
      <c r="G28" s="43">
        <v>1</v>
      </c>
      <c r="H28" s="37">
        <v>2</v>
      </c>
      <c r="I28" s="20" t="s">
        <v>77</v>
      </c>
      <c r="J28" s="43">
        <v>1</v>
      </c>
      <c r="K28" s="37">
        <v>2</v>
      </c>
      <c r="L28" s="20" t="s">
        <v>77</v>
      </c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4"/>
        <v>30</v>
      </c>
      <c r="Z28" s="13">
        <f t="shared" si="5"/>
        <v>4</v>
      </c>
    </row>
    <row r="29" spans="1:26" ht="13.5" customHeight="1" x14ac:dyDescent="0.2">
      <c r="A29" s="39" t="s">
        <v>28</v>
      </c>
      <c r="B29" s="108" t="s">
        <v>393</v>
      </c>
      <c r="C29" s="41"/>
      <c r="D29" s="41" t="s">
        <v>319</v>
      </c>
      <c r="E29" s="41" t="s">
        <v>81</v>
      </c>
      <c r="F29" s="42">
        <v>45</v>
      </c>
      <c r="G29" s="43">
        <v>1</v>
      </c>
      <c r="H29" s="37">
        <v>1</v>
      </c>
      <c r="I29" s="20" t="s">
        <v>77</v>
      </c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4"/>
        <v>15</v>
      </c>
      <c r="Z29" s="13">
        <f t="shared" si="5"/>
        <v>1</v>
      </c>
    </row>
    <row r="30" spans="1:26" ht="13.5" customHeight="1" x14ac:dyDescent="0.2">
      <c r="A30" s="39" t="s">
        <v>29</v>
      </c>
      <c r="B30" s="108" t="s">
        <v>394</v>
      </c>
      <c r="C30" s="41" t="s">
        <v>368</v>
      </c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/>
      <c r="N30" s="37"/>
      <c r="O30" s="20"/>
      <c r="P30" s="43"/>
      <c r="Q30" s="37"/>
      <c r="R30" s="20"/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77</v>
      </c>
      <c r="Y30" s="138">
        <f t="shared" si="4"/>
        <v>30</v>
      </c>
      <c r="Z30" s="13">
        <f t="shared" si="5"/>
        <v>2</v>
      </c>
    </row>
    <row r="31" spans="1:26" ht="13.5" customHeight="1" thickBot="1" x14ac:dyDescent="0.25">
      <c r="A31" s="39" t="s">
        <v>27</v>
      </c>
      <c r="B31" s="108" t="s">
        <v>395</v>
      </c>
      <c r="C31" s="41"/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>
        <v>1</v>
      </c>
      <c r="N31" s="37">
        <v>1</v>
      </c>
      <c r="O31" s="20" t="s">
        <v>77</v>
      </c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4"/>
        <v>15</v>
      </c>
      <c r="Z31" s="13">
        <f t="shared" si="5"/>
        <v>1</v>
      </c>
    </row>
    <row r="32" spans="1:26" ht="13.5" customHeight="1" thickTop="1" thickBot="1" x14ac:dyDescent="0.25">
      <c r="A32" s="164" t="s">
        <v>22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</row>
    <row r="33" spans="1:26" ht="13.5" customHeight="1" thickBot="1" x14ac:dyDescent="0.25">
      <c r="A33" s="86" t="s">
        <v>332</v>
      </c>
      <c r="B33" s="109" t="s">
        <v>677</v>
      </c>
      <c r="C33" s="88"/>
      <c r="D33" s="88"/>
      <c r="E33" s="88"/>
      <c r="F33" s="89"/>
      <c r="G33" s="90"/>
      <c r="H33" s="91">
        <v>2</v>
      </c>
      <c r="I33" s="92"/>
      <c r="J33" s="90"/>
      <c r="K33" s="91">
        <v>3</v>
      </c>
      <c r="L33" s="93"/>
      <c r="M33" s="90"/>
      <c r="N33" s="91">
        <v>4</v>
      </c>
      <c r="O33" s="92"/>
      <c r="P33" s="90"/>
      <c r="Q33" s="91">
        <v>4</v>
      </c>
      <c r="R33" s="93"/>
      <c r="S33" s="90"/>
      <c r="T33" s="91">
        <v>6</v>
      </c>
      <c r="U33" s="92"/>
      <c r="V33" s="90"/>
      <c r="W33" s="91"/>
      <c r="X33" s="93"/>
      <c r="Y33" s="139"/>
      <c r="Z33" s="94">
        <f>SUM(H33,K33,N33,Q33,T33,W33)</f>
        <v>19</v>
      </c>
    </row>
    <row r="34" spans="1:26" ht="13.5" customHeight="1" thickTop="1" thickBot="1" x14ac:dyDescent="0.25">
      <c r="A34" s="101" t="s">
        <v>154</v>
      </c>
      <c r="B34" s="83" t="s">
        <v>405</v>
      </c>
      <c r="C34" s="84"/>
      <c r="D34" s="84"/>
      <c r="E34" s="84" t="s">
        <v>213</v>
      </c>
      <c r="F34" s="85"/>
      <c r="G34" s="21"/>
      <c r="H34" s="22"/>
      <c r="I34" s="23"/>
      <c r="J34" s="21"/>
      <c r="K34" s="22"/>
      <c r="L34" s="23"/>
      <c r="M34" s="21"/>
      <c r="N34" s="22"/>
      <c r="O34" s="23"/>
      <c r="P34" s="21"/>
      <c r="Q34" s="22"/>
      <c r="R34" s="23"/>
      <c r="S34" s="21">
        <v>0</v>
      </c>
      <c r="T34" s="22">
        <v>3</v>
      </c>
      <c r="U34" s="23" t="s">
        <v>77</v>
      </c>
      <c r="V34" s="21">
        <v>0</v>
      </c>
      <c r="W34" s="22">
        <v>3</v>
      </c>
      <c r="X34" s="23" t="s">
        <v>77</v>
      </c>
      <c r="Y34" s="140">
        <f>SUM(G34,J34,M34,P34,S34,V34)*15</f>
        <v>0</v>
      </c>
      <c r="Z34" s="24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19">
        <f>SUM(G8:G34)</f>
        <v>20</v>
      </c>
      <c r="H35" s="14">
        <f t="shared" ref="H35:W35" si="6">SUM(H8:H34)</f>
        <v>31</v>
      </c>
      <c r="I35" s="15"/>
      <c r="J35" s="119">
        <f t="shared" si="6"/>
        <v>19</v>
      </c>
      <c r="K35" s="14">
        <f t="shared" si="6"/>
        <v>31</v>
      </c>
      <c r="L35" s="15"/>
      <c r="M35" s="119">
        <f t="shared" si="6"/>
        <v>17.5</v>
      </c>
      <c r="N35" s="14">
        <f t="shared" si="6"/>
        <v>29</v>
      </c>
      <c r="O35" s="15"/>
      <c r="P35" s="119">
        <f t="shared" si="6"/>
        <v>16.5</v>
      </c>
      <c r="Q35" s="14">
        <f t="shared" si="6"/>
        <v>29</v>
      </c>
      <c r="R35" s="15"/>
      <c r="S35" s="119">
        <f t="shared" si="6"/>
        <v>15</v>
      </c>
      <c r="T35" s="14">
        <f t="shared" si="6"/>
        <v>30</v>
      </c>
      <c r="U35" s="15"/>
      <c r="V35" s="119">
        <f t="shared" si="6"/>
        <v>16</v>
      </c>
      <c r="W35" s="14">
        <f t="shared" si="6"/>
        <v>30</v>
      </c>
      <c r="X35" s="15"/>
      <c r="Y35" s="133">
        <f>SUM(Y8:Y34)</f>
        <v>1560</v>
      </c>
      <c r="Z35" s="16">
        <f>SUM(Z8:Z34)</f>
        <v>180</v>
      </c>
    </row>
    <row r="36" spans="1:26" ht="13.5" customHeight="1" thickTop="1" x14ac:dyDescent="0.2"/>
    <row r="37" spans="1:26" ht="12" customHeight="1" x14ac:dyDescent="0.2">
      <c r="A37" s="3" t="s">
        <v>210</v>
      </c>
      <c r="U37" s="104"/>
    </row>
    <row r="38" spans="1:26" ht="12" customHeight="1" x14ac:dyDescent="0.2">
      <c r="A38" s="3" t="s">
        <v>214</v>
      </c>
      <c r="U38" s="104"/>
    </row>
    <row r="39" spans="1:26" ht="12" customHeight="1" x14ac:dyDescent="0.2">
      <c r="U39" s="103"/>
    </row>
    <row r="40" spans="1:26" ht="12" customHeight="1" x14ac:dyDescent="0.2">
      <c r="A40" s="124" t="s">
        <v>334</v>
      </c>
      <c r="U40" s="103"/>
    </row>
    <row r="41" spans="1:26" ht="12" customHeight="1" x14ac:dyDescent="0.2">
      <c r="A41" s="125" t="s">
        <v>329</v>
      </c>
      <c r="D41" s="3" t="s">
        <v>335</v>
      </c>
      <c r="E41" s="125"/>
      <c r="G41" s="3" t="s">
        <v>211</v>
      </c>
      <c r="H41" s="125"/>
      <c r="K41" s="125"/>
      <c r="L41" s="125"/>
      <c r="M41" s="125" t="s">
        <v>310</v>
      </c>
      <c r="N41" s="125"/>
      <c r="P41" s="125"/>
      <c r="R41" s="104"/>
      <c r="T41" s="103"/>
      <c r="U41" s="103"/>
    </row>
    <row r="42" spans="1:26" ht="12" customHeight="1" x14ac:dyDescent="0.2">
      <c r="A42" s="125" t="s">
        <v>337</v>
      </c>
      <c r="D42" s="3" t="s">
        <v>313</v>
      </c>
      <c r="E42" s="125"/>
      <c r="G42" s="3" t="s">
        <v>216</v>
      </c>
      <c r="H42" s="125"/>
      <c r="K42" s="125"/>
      <c r="L42" s="125"/>
      <c r="M42" s="125" t="s">
        <v>311</v>
      </c>
      <c r="N42" s="125"/>
      <c r="P42" s="125"/>
      <c r="R42" s="104"/>
      <c r="T42" s="103"/>
      <c r="U42" s="103"/>
    </row>
    <row r="43" spans="1:26" ht="12" customHeight="1" x14ac:dyDescent="0.2">
      <c r="A43" s="3" t="s">
        <v>340</v>
      </c>
      <c r="D43" s="3" t="s">
        <v>320</v>
      </c>
      <c r="G43" s="3" t="s">
        <v>217</v>
      </c>
      <c r="M43" s="3" t="s">
        <v>312</v>
      </c>
      <c r="R43" s="103"/>
      <c r="T43" s="103"/>
      <c r="U43" s="103"/>
    </row>
    <row r="44" spans="1:26" ht="12" customHeight="1" x14ac:dyDescent="0.2">
      <c r="A44" s="3" t="s">
        <v>341</v>
      </c>
      <c r="G44" s="3" t="s">
        <v>218</v>
      </c>
      <c r="R44" s="103"/>
      <c r="T44" s="103"/>
      <c r="U44" s="103"/>
    </row>
    <row r="45" spans="1:26" ht="12" customHeight="1" x14ac:dyDescent="0.2">
      <c r="A45" s="3" t="s">
        <v>330</v>
      </c>
      <c r="G45" s="3" t="s">
        <v>219</v>
      </c>
      <c r="R45" s="103"/>
      <c r="T45" s="103"/>
      <c r="U45" s="103"/>
    </row>
    <row r="46" spans="1:26" ht="12" customHeight="1" x14ac:dyDescent="0.2">
      <c r="A46" s="105" t="s">
        <v>658</v>
      </c>
      <c r="R46" s="103"/>
      <c r="T46" s="103"/>
      <c r="U46" s="103"/>
    </row>
    <row r="47" spans="1:26" ht="12" customHeight="1" x14ac:dyDescent="0.2">
      <c r="T47" s="103"/>
      <c r="U47" s="103"/>
    </row>
    <row r="48" spans="1:26" ht="12" customHeight="1" x14ac:dyDescent="0.2">
      <c r="A48" s="124" t="s">
        <v>336</v>
      </c>
      <c r="S48" s="103"/>
      <c r="T48" s="103"/>
    </row>
    <row r="49" spans="1:1" ht="12" customHeight="1" x14ac:dyDescent="0.2">
      <c r="A49" s="3" t="s">
        <v>667</v>
      </c>
    </row>
    <row r="50" spans="1:1" ht="12" customHeight="1" x14ac:dyDescent="0.2">
      <c r="A50" s="3" t="s">
        <v>349</v>
      </c>
    </row>
    <row r="51" spans="1:1" ht="12" customHeight="1" x14ac:dyDescent="0.2">
      <c r="A51" s="3" t="s">
        <v>328</v>
      </c>
    </row>
    <row r="52" spans="1:1" ht="12" customHeight="1" x14ac:dyDescent="0.2">
      <c r="A52" s="3" t="s">
        <v>326</v>
      </c>
    </row>
    <row r="53" spans="1:1" ht="12" customHeight="1" x14ac:dyDescent="0.2">
      <c r="A53" s="3" t="s">
        <v>327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242</v>
      </c>
      <c r="B8" s="45" t="s">
        <v>485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4" si="0">SUM(G8,J8,M8,P8,S8,V8)*15</f>
        <v>180</v>
      </c>
      <c r="Z8" s="17">
        <f t="shared" ref="Z8:Z14" si="1">SUM(H8,K8,N8,Q8,T8,W8)</f>
        <v>42</v>
      </c>
    </row>
    <row r="9" spans="1:26" ht="13.5" customHeight="1" x14ac:dyDescent="0.2">
      <c r="A9" s="123" t="s">
        <v>241</v>
      </c>
      <c r="B9" s="45" t="s">
        <v>486</v>
      </c>
      <c r="C9" s="46" t="s">
        <v>368</v>
      </c>
      <c r="D9" s="46" t="s">
        <v>314</v>
      </c>
      <c r="E9" s="46" t="s">
        <v>77</v>
      </c>
      <c r="F9" s="47">
        <v>60</v>
      </c>
      <c r="G9" s="48">
        <v>0.5</v>
      </c>
      <c r="H9" s="49">
        <v>2</v>
      </c>
      <c r="I9" s="53" t="s">
        <v>78</v>
      </c>
      <c r="J9" s="48">
        <v>0.5</v>
      </c>
      <c r="K9" s="49">
        <v>2</v>
      </c>
      <c r="L9" s="50" t="s">
        <v>78</v>
      </c>
      <c r="M9" s="48">
        <v>0.5</v>
      </c>
      <c r="N9" s="49">
        <v>2</v>
      </c>
      <c r="O9" s="53" t="s">
        <v>78</v>
      </c>
      <c r="P9" s="48">
        <v>0.5</v>
      </c>
      <c r="Q9" s="49">
        <v>2</v>
      </c>
      <c r="R9" s="50" t="s">
        <v>78</v>
      </c>
      <c r="S9" s="48">
        <v>0.5</v>
      </c>
      <c r="T9" s="49">
        <v>2</v>
      </c>
      <c r="U9" s="53" t="s">
        <v>78</v>
      </c>
      <c r="V9" s="48">
        <v>0.5</v>
      </c>
      <c r="W9" s="49">
        <v>2</v>
      </c>
      <c r="X9" s="50" t="s">
        <v>78</v>
      </c>
      <c r="Y9" s="134">
        <f t="shared" ref="Y9" si="2">SUM(G9,J9,M9,P9,S9,V9)*15</f>
        <v>45</v>
      </c>
      <c r="Z9" s="17">
        <f t="shared" ref="Z9" si="3">SUM(H9,K9,N9,Q9,T9,W9)</f>
        <v>12</v>
      </c>
    </row>
    <row r="10" spans="1:26" ht="13.5" customHeight="1" x14ac:dyDescent="0.2">
      <c r="A10" s="39" t="s">
        <v>140</v>
      </c>
      <c r="B10" s="108" t="s">
        <v>691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141</v>
      </c>
      <c r="B11" s="67" t="s">
        <v>467</v>
      </c>
      <c r="C11" s="68" t="s">
        <v>368</v>
      </c>
      <c r="D11" s="68" t="s">
        <v>319</v>
      </c>
      <c r="E11" s="68" t="s">
        <v>77</v>
      </c>
      <c r="F11" s="69">
        <v>60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2</v>
      </c>
      <c r="T11" s="64">
        <v>1</v>
      </c>
      <c r="U11" s="65" t="s">
        <v>77</v>
      </c>
      <c r="V11" s="63">
        <v>2</v>
      </c>
      <c r="W11" s="64">
        <v>1</v>
      </c>
      <c r="X11" s="35" t="s">
        <v>77</v>
      </c>
      <c r="Y11" s="136">
        <f>SUM(G11,J11,M11,P11,S11,V11)*15</f>
        <v>60</v>
      </c>
      <c r="Z11" s="36">
        <f>SUM(H11,K11,N11,Q11,T11,W11)</f>
        <v>2</v>
      </c>
    </row>
    <row r="12" spans="1:26" ht="13.5" customHeight="1" x14ac:dyDescent="0.2">
      <c r="A12" s="66" t="s">
        <v>142</v>
      </c>
      <c r="B12" s="67" t="s">
        <v>468</v>
      </c>
      <c r="C12" s="68" t="s">
        <v>368</v>
      </c>
      <c r="D12" s="68" t="s">
        <v>319</v>
      </c>
      <c r="E12" s="68" t="s">
        <v>77</v>
      </c>
      <c r="F12" s="69">
        <v>60</v>
      </c>
      <c r="G12" s="63"/>
      <c r="H12" s="64"/>
      <c r="I12" s="65"/>
      <c r="J12" s="63"/>
      <c r="K12" s="64"/>
      <c r="L12" s="35"/>
      <c r="M12" s="63"/>
      <c r="N12" s="64"/>
      <c r="O12" s="65"/>
      <c r="P12" s="63"/>
      <c r="Q12" s="64"/>
      <c r="R12" s="35"/>
      <c r="S12" s="63">
        <v>1</v>
      </c>
      <c r="T12" s="64">
        <v>1</v>
      </c>
      <c r="U12" s="65" t="s">
        <v>77</v>
      </c>
      <c r="V12" s="63">
        <v>1</v>
      </c>
      <c r="W12" s="64">
        <v>1</v>
      </c>
      <c r="X12" s="35" t="s">
        <v>77</v>
      </c>
      <c r="Y12" s="136">
        <f>SUM(G12,J12,M12,P12,S12,V12)*15</f>
        <v>30</v>
      </c>
      <c r="Z12" s="36">
        <f>SUM(H12,K12,N12,Q12,T12,W12)</f>
        <v>2</v>
      </c>
    </row>
    <row r="13" spans="1:26" ht="13.5" customHeight="1" x14ac:dyDescent="0.2">
      <c r="A13" s="39" t="s">
        <v>143</v>
      </c>
      <c r="B13" s="108" t="s">
        <v>469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77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149</v>
      </c>
      <c r="B14" s="108" t="s">
        <v>470</v>
      </c>
      <c r="C14" s="41" t="s">
        <v>368</v>
      </c>
      <c r="D14" s="41" t="s">
        <v>319</v>
      </c>
      <c r="E14" s="41" t="s">
        <v>77</v>
      </c>
      <c r="F14" s="42">
        <v>60</v>
      </c>
      <c r="G14" s="43">
        <v>2</v>
      </c>
      <c r="H14" s="37">
        <v>1</v>
      </c>
      <c r="I14" s="38" t="s">
        <v>77</v>
      </c>
      <c r="J14" s="43">
        <v>2</v>
      </c>
      <c r="K14" s="37">
        <v>1</v>
      </c>
      <c r="L14" s="20" t="s">
        <v>77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 t="shared" si="0"/>
        <v>60</v>
      </c>
      <c r="Z14" s="13">
        <f t="shared" si="1"/>
        <v>2</v>
      </c>
    </row>
    <row r="15" spans="1:26" ht="13.5" customHeight="1" x14ac:dyDescent="0.2">
      <c r="A15" s="66" t="s">
        <v>144</v>
      </c>
      <c r="B15" s="67" t="s">
        <v>471</v>
      </c>
      <c r="C15" s="68" t="s">
        <v>368</v>
      </c>
      <c r="D15" s="68" t="s">
        <v>319</v>
      </c>
      <c r="E15" s="68" t="s">
        <v>212</v>
      </c>
      <c r="F15" s="69">
        <v>45</v>
      </c>
      <c r="G15" s="63">
        <v>2</v>
      </c>
      <c r="H15" s="64">
        <v>2</v>
      </c>
      <c r="I15" s="65" t="s">
        <v>78</v>
      </c>
      <c r="J15" s="63">
        <v>2</v>
      </c>
      <c r="K15" s="64">
        <v>2</v>
      </c>
      <c r="L15" s="35" t="s">
        <v>78</v>
      </c>
      <c r="M15" s="63">
        <v>2</v>
      </c>
      <c r="N15" s="64">
        <v>2</v>
      </c>
      <c r="O15" s="65" t="s">
        <v>78</v>
      </c>
      <c r="P15" s="63">
        <v>2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>SUM(G15,J15,M15,P15,S15,V15)*15</f>
        <v>120</v>
      </c>
      <c r="Z15" s="36">
        <f>SUM(H15,K15,N15,Q15,T15,W15)</f>
        <v>8</v>
      </c>
    </row>
    <row r="16" spans="1:26" ht="13.5" customHeight="1" x14ac:dyDescent="0.2">
      <c r="A16" s="66" t="s">
        <v>256</v>
      </c>
      <c r="B16" s="67" t="s">
        <v>472</v>
      </c>
      <c r="C16" s="68" t="s">
        <v>661</v>
      </c>
      <c r="D16" s="68"/>
      <c r="E16" s="68"/>
      <c r="F16" s="69"/>
      <c r="G16" s="63"/>
      <c r="H16" s="64"/>
      <c r="I16" s="65"/>
      <c r="J16" s="63"/>
      <c r="K16" s="64"/>
      <c r="L16" s="35"/>
      <c r="M16" s="63"/>
      <c r="N16" s="64"/>
      <c r="O16" s="65"/>
      <c r="P16" s="63">
        <v>0</v>
      </c>
      <c r="Q16" s="64">
        <v>1</v>
      </c>
      <c r="R16" s="35" t="s">
        <v>80</v>
      </c>
      <c r="S16" s="63"/>
      <c r="T16" s="64"/>
      <c r="U16" s="65"/>
      <c r="V16" s="63"/>
      <c r="W16" s="64"/>
      <c r="X16" s="35"/>
      <c r="Y16" s="136">
        <f>SUM(G16,J16,M16,P16,S16,V16)*15</f>
        <v>0</v>
      </c>
      <c r="Z16" s="36">
        <f>SUM(H16,K16,N16,Q16,T16,W16)</f>
        <v>1</v>
      </c>
    </row>
    <row r="17" spans="1:26" ht="13.5" customHeight="1" x14ac:dyDescent="0.2">
      <c r="A17" s="66" t="s">
        <v>145</v>
      </c>
      <c r="B17" s="67" t="s">
        <v>473</v>
      </c>
      <c r="C17" s="68" t="s">
        <v>368</v>
      </c>
      <c r="D17" s="68" t="s">
        <v>319</v>
      </c>
      <c r="E17" s="68" t="s">
        <v>81</v>
      </c>
      <c r="F17" s="69">
        <v>45</v>
      </c>
      <c r="G17" s="63">
        <v>2</v>
      </c>
      <c r="H17" s="64">
        <v>2</v>
      </c>
      <c r="I17" s="65" t="s">
        <v>78</v>
      </c>
      <c r="J17" s="63">
        <v>2</v>
      </c>
      <c r="K17" s="64">
        <v>2</v>
      </c>
      <c r="L17" s="35" t="s">
        <v>78</v>
      </c>
      <c r="M17" s="63">
        <v>2</v>
      </c>
      <c r="N17" s="64">
        <v>2</v>
      </c>
      <c r="O17" s="65" t="s">
        <v>78</v>
      </c>
      <c r="P17" s="63">
        <v>2</v>
      </c>
      <c r="Q17" s="64">
        <v>2</v>
      </c>
      <c r="R17" s="35" t="s">
        <v>78</v>
      </c>
      <c r="S17" s="63">
        <v>1</v>
      </c>
      <c r="T17" s="64">
        <v>1</v>
      </c>
      <c r="U17" s="65" t="s">
        <v>78</v>
      </c>
      <c r="V17" s="63">
        <v>1</v>
      </c>
      <c r="W17" s="64">
        <v>1</v>
      </c>
      <c r="X17" s="35" t="s">
        <v>77</v>
      </c>
      <c r="Y17" s="136">
        <f t="shared" ref="Y17:Y21" si="4">SUM(G17,J17,M17,P17,S17,V17)*15</f>
        <v>150</v>
      </c>
      <c r="Z17" s="36">
        <f t="shared" ref="Z17:Z21" si="5">SUM(H17,K17,N17,Q17,T17,W17)</f>
        <v>10</v>
      </c>
    </row>
    <row r="18" spans="1:26" ht="13.5" customHeight="1" x14ac:dyDescent="0.2">
      <c r="A18" s="66" t="s">
        <v>152</v>
      </c>
      <c r="B18" s="67" t="s">
        <v>474</v>
      </c>
      <c r="C18" s="68" t="s">
        <v>662</v>
      </c>
      <c r="D18" s="68"/>
      <c r="E18" s="68"/>
      <c r="F18" s="69"/>
      <c r="G18" s="63"/>
      <c r="H18" s="64"/>
      <c r="I18" s="65"/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>
        <v>0</v>
      </c>
      <c r="W18" s="64">
        <v>1</v>
      </c>
      <c r="X18" s="35" t="s">
        <v>80</v>
      </c>
      <c r="Y18" s="136">
        <f t="shared" si="4"/>
        <v>0</v>
      </c>
      <c r="Z18" s="36">
        <f t="shared" si="5"/>
        <v>1</v>
      </c>
    </row>
    <row r="19" spans="1:26" ht="13.5" customHeight="1" x14ac:dyDescent="0.2">
      <c r="A19" s="66" t="s">
        <v>147</v>
      </c>
      <c r="B19" s="67" t="s">
        <v>475</v>
      </c>
      <c r="C19" s="68" t="s">
        <v>368</v>
      </c>
      <c r="D19" s="68" t="s">
        <v>319</v>
      </c>
      <c r="E19" s="68" t="s">
        <v>81</v>
      </c>
      <c r="F19" s="34">
        <v>45</v>
      </c>
      <c r="G19" s="63"/>
      <c r="H19" s="64"/>
      <c r="I19" s="65"/>
      <c r="J19" s="63"/>
      <c r="K19" s="64"/>
      <c r="L19" s="35"/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/>
      <c r="T19" s="64"/>
      <c r="U19" s="65"/>
      <c r="V19" s="63"/>
      <c r="W19" s="64"/>
      <c r="X19" s="35"/>
      <c r="Y19" s="136">
        <f t="shared" si="4"/>
        <v>30</v>
      </c>
      <c r="Z19" s="36">
        <f t="shared" si="5"/>
        <v>2</v>
      </c>
    </row>
    <row r="20" spans="1:26" ht="13.5" customHeight="1" x14ac:dyDescent="0.2">
      <c r="A20" s="66" t="s">
        <v>103</v>
      </c>
      <c r="B20" s="67" t="s">
        <v>476</v>
      </c>
      <c r="C20" s="68" t="s">
        <v>368</v>
      </c>
      <c r="D20" s="68" t="s">
        <v>319</v>
      </c>
      <c r="E20" s="68" t="s">
        <v>212</v>
      </c>
      <c r="F20" s="69" t="s">
        <v>356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>
        <v>1</v>
      </c>
      <c r="T20" s="64">
        <v>1</v>
      </c>
      <c r="U20" s="65" t="s">
        <v>77</v>
      </c>
      <c r="V20" s="63">
        <v>1</v>
      </c>
      <c r="W20" s="64">
        <v>1</v>
      </c>
      <c r="X20" s="35" t="s">
        <v>77</v>
      </c>
      <c r="Y20" s="136">
        <f t="shared" si="4"/>
        <v>60</v>
      </c>
      <c r="Z20" s="36">
        <f t="shared" si="5"/>
        <v>6</v>
      </c>
    </row>
    <row r="21" spans="1:26" ht="13.5" customHeight="1" thickBot="1" x14ac:dyDescent="0.25">
      <c r="A21" s="66" t="s">
        <v>31</v>
      </c>
      <c r="B21" s="67" t="s">
        <v>483</v>
      </c>
      <c r="C21" s="68" t="s">
        <v>368</v>
      </c>
      <c r="D21" s="68" t="s">
        <v>314</v>
      </c>
      <c r="E21" s="68" t="s">
        <v>77</v>
      </c>
      <c r="F21" s="69">
        <v>60</v>
      </c>
      <c r="G21" s="63">
        <v>0.5</v>
      </c>
      <c r="H21" s="64">
        <v>2</v>
      </c>
      <c r="I21" s="65" t="s">
        <v>77</v>
      </c>
      <c r="J21" s="63">
        <v>0.5</v>
      </c>
      <c r="K21" s="64">
        <v>2</v>
      </c>
      <c r="L21" s="35" t="s">
        <v>78</v>
      </c>
      <c r="M21" s="63"/>
      <c r="N21" s="64"/>
      <c r="O21" s="65"/>
      <c r="P21" s="63"/>
      <c r="Q21" s="64"/>
      <c r="R21" s="35"/>
      <c r="S21" s="63"/>
      <c r="T21" s="64"/>
      <c r="U21" s="65"/>
      <c r="V21" s="63"/>
      <c r="W21" s="64"/>
      <c r="X21" s="35"/>
      <c r="Y21" s="136">
        <f t="shared" si="4"/>
        <v>15</v>
      </c>
      <c r="Z21" s="36">
        <f t="shared" si="5"/>
        <v>4</v>
      </c>
    </row>
    <row r="22" spans="1:26" ht="13.5" customHeight="1" x14ac:dyDescent="0.2">
      <c r="A22" s="55" t="s">
        <v>148</v>
      </c>
      <c r="B22" s="56" t="s">
        <v>478</v>
      </c>
      <c r="C22" s="57" t="s">
        <v>368</v>
      </c>
      <c r="D22" s="57" t="s">
        <v>319</v>
      </c>
      <c r="E22" s="57" t="s">
        <v>212</v>
      </c>
      <c r="F22" s="58">
        <v>45</v>
      </c>
      <c r="G22" s="59">
        <v>1</v>
      </c>
      <c r="H22" s="60">
        <v>1</v>
      </c>
      <c r="I22" s="19" t="s">
        <v>78</v>
      </c>
      <c r="J22" s="59">
        <v>1</v>
      </c>
      <c r="K22" s="60">
        <v>1</v>
      </c>
      <c r="L22" s="19" t="s">
        <v>78</v>
      </c>
      <c r="M22" s="59">
        <v>1</v>
      </c>
      <c r="N22" s="60">
        <v>1</v>
      </c>
      <c r="O22" s="19" t="s">
        <v>78</v>
      </c>
      <c r="P22" s="59">
        <v>1</v>
      </c>
      <c r="Q22" s="60">
        <v>1</v>
      </c>
      <c r="R22" s="19" t="s">
        <v>78</v>
      </c>
      <c r="S22" s="59">
        <v>1</v>
      </c>
      <c r="T22" s="60">
        <v>1</v>
      </c>
      <c r="U22" s="19" t="s">
        <v>78</v>
      </c>
      <c r="V22" s="59">
        <v>1</v>
      </c>
      <c r="W22" s="60">
        <v>1</v>
      </c>
      <c r="X22" s="19" t="s">
        <v>77</v>
      </c>
      <c r="Y22" s="137">
        <f>SUM(G22,J22,M22,P22,S22,V22)*15</f>
        <v>90</v>
      </c>
      <c r="Z22" s="12">
        <f>SUM(H22,K22,N22,Q22,T22,W22)</f>
        <v>6</v>
      </c>
    </row>
    <row r="23" spans="1:26" ht="13.5" customHeight="1" x14ac:dyDescent="0.2">
      <c r="A23" s="39" t="s">
        <v>150</v>
      </c>
      <c r="B23" s="108" t="s">
        <v>479</v>
      </c>
      <c r="C23" s="41" t="s">
        <v>663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>
        <v>0</v>
      </c>
      <c r="W23" s="37">
        <v>1</v>
      </c>
      <c r="X23" s="20" t="s">
        <v>80</v>
      </c>
      <c r="Y23" s="138">
        <f t="shared" ref="Y23:Y32" si="6">SUM(G23,J23,M23,P23,S23,V23)*15</f>
        <v>0</v>
      </c>
      <c r="Z23" s="13">
        <f>SUM(H23,K23,N23,Q23,T23,W23)</f>
        <v>1</v>
      </c>
    </row>
    <row r="24" spans="1:26" ht="13.5" customHeight="1" x14ac:dyDescent="0.2">
      <c r="A24" s="39" t="s">
        <v>146</v>
      </c>
      <c r="B24" s="108" t="s">
        <v>480</v>
      </c>
      <c r="C24" s="41" t="s">
        <v>368</v>
      </c>
      <c r="D24" s="41" t="s">
        <v>319</v>
      </c>
      <c r="E24" s="41" t="s">
        <v>212</v>
      </c>
      <c r="F24" s="42">
        <v>45</v>
      </c>
      <c r="G24" s="43">
        <v>2</v>
      </c>
      <c r="H24" s="37">
        <v>2</v>
      </c>
      <c r="I24" s="20" t="s">
        <v>78</v>
      </c>
      <c r="J24" s="43">
        <v>2</v>
      </c>
      <c r="K24" s="37">
        <v>2</v>
      </c>
      <c r="L24" s="20" t="s">
        <v>78</v>
      </c>
      <c r="M24" s="43">
        <v>2</v>
      </c>
      <c r="N24" s="37">
        <v>2</v>
      </c>
      <c r="O24" s="20" t="s">
        <v>78</v>
      </c>
      <c r="P24" s="43">
        <v>2</v>
      </c>
      <c r="Q24" s="37">
        <v>2</v>
      </c>
      <c r="R24" s="20" t="s">
        <v>78</v>
      </c>
      <c r="S24" s="43">
        <v>2</v>
      </c>
      <c r="T24" s="37">
        <v>2</v>
      </c>
      <c r="U24" s="20" t="s">
        <v>78</v>
      </c>
      <c r="V24" s="43">
        <v>2</v>
      </c>
      <c r="W24" s="37">
        <v>2</v>
      </c>
      <c r="X24" s="20" t="s">
        <v>77</v>
      </c>
      <c r="Y24" s="138">
        <f t="shared" si="6"/>
        <v>180</v>
      </c>
      <c r="Z24" s="13">
        <f t="shared" ref="Z24:Z32" si="7">SUM(H24,K24,N24,Q24,T24,W24)</f>
        <v>12</v>
      </c>
    </row>
    <row r="25" spans="1:26" ht="13.5" customHeight="1" x14ac:dyDescent="0.2">
      <c r="A25" s="39" t="s">
        <v>151</v>
      </c>
      <c r="B25" s="108" t="s">
        <v>481</v>
      </c>
      <c r="C25" s="41" t="s">
        <v>664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6"/>
        <v>0</v>
      </c>
      <c r="Z25" s="13">
        <f t="shared" si="7"/>
        <v>1</v>
      </c>
    </row>
    <row r="26" spans="1:26" ht="13.5" customHeight="1" x14ac:dyDescent="0.2">
      <c r="A26" s="39" t="s">
        <v>18</v>
      </c>
      <c r="B26" s="108" t="s">
        <v>389</v>
      </c>
      <c r="C26" s="41"/>
      <c r="D26" s="41" t="s">
        <v>319</v>
      </c>
      <c r="E26" s="41" t="s">
        <v>81</v>
      </c>
      <c r="F26" s="42">
        <v>45</v>
      </c>
      <c r="G26" s="43">
        <v>2</v>
      </c>
      <c r="H26" s="37">
        <v>2</v>
      </c>
      <c r="I26" s="20" t="s">
        <v>78</v>
      </c>
      <c r="J26" s="43">
        <v>2</v>
      </c>
      <c r="K26" s="37">
        <v>2</v>
      </c>
      <c r="L26" s="20" t="s">
        <v>78</v>
      </c>
      <c r="M26" s="43">
        <v>2</v>
      </c>
      <c r="N26" s="37">
        <v>2</v>
      </c>
      <c r="O26" s="20" t="s">
        <v>78</v>
      </c>
      <c r="P26" s="43">
        <v>2</v>
      </c>
      <c r="Q26" s="37">
        <v>2</v>
      </c>
      <c r="R26" s="20" t="s">
        <v>78</v>
      </c>
      <c r="S26" s="43">
        <v>2</v>
      </c>
      <c r="T26" s="37">
        <v>2</v>
      </c>
      <c r="U26" s="20" t="s">
        <v>78</v>
      </c>
      <c r="V26" s="43">
        <v>2</v>
      </c>
      <c r="W26" s="37">
        <v>2</v>
      </c>
      <c r="X26" s="20" t="s">
        <v>78</v>
      </c>
      <c r="Y26" s="138">
        <f t="shared" si="6"/>
        <v>180</v>
      </c>
      <c r="Z26" s="13">
        <f t="shared" si="7"/>
        <v>12</v>
      </c>
    </row>
    <row r="27" spans="1:26" ht="13.5" customHeight="1" x14ac:dyDescent="0.2">
      <c r="A27" s="39" t="s">
        <v>79</v>
      </c>
      <c r="B27" s="108" t="s">
        <v>390</v>
      </c>
      <c r="C27" s="41" t="s">
        <v>396</v>
      </c>
      <c r="D27" s="41"/>
      <c r="E27" s="41"/>
      <c r="F27" s="42"/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0</v>
      </c>
      <c r="W27" s="37">
        <v>1</v>
      </c>
      <c r="X27" s="20" t="s">
        <v>80</v>
      </c>
      <c r="Y27" s="138">
        <f t="shared" si="6"/>
        <v>0</v>
      </c>
      <c r="Z27" s="13">
        <f t="shared" si="7"/>
        <v>1</v>
      </c>
    </row>
    <row r="28" spans="1:26" ht="13.5" customHeight="1" x14ac:dyDescent="0.2">
      <c r="A28" s="39" t="s">
        <v>19</v>
      </c>
      <c r="B28" s="108" t="s">
        <v>391</v>
      </c>
      <c r="C28" s="41"/>
      <c r="D28" s="41" t="s">
        <v>319</v>
      </c>
      <c r="E28" s="41" t="s">
        <v>81</v>
      </c>
      <c r="F28" s="42">
        <v>45</v>
      </c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1</v>
      </c>
      <c r="W28" s="37">
        <v>2</v>
      </c>
      <c r="X28" s="20" t="s">
        <v>78</v>
      </c>
      <c r="Y28" s="138">
        <f t="shared" si="6"/>
        <v>15</v>
      </c>
      <c r="Z28" s="13">
        <f t="shared" si="7"/>
        <v>2</v>
      </c>
    </row>
    <row r="29" spans="1:26" ht="13.5" customHeight="1" x14ac:dyDescent="0.2">
      <c r="A29" s="39" t="s">
        <v>26</v>
      </c>
      <c r="B29" s="108" t="s">
        <v>392</v>
      </c>
      <c r="C29" s="41" t="s">
        <v>368</v>
      </c>
      <c r="D29" s="41" t="s">
        <v>319</v>
      </c>
      <c r="E29" s="41" t="s">
        <v>81</v>
      </c>
      <c r="F29" s="42">
        <v>45</v>
      </c>
      <c r="G29" s="43">
        <v>1</v>
      </c>
      <c r="H29" s="37">
        <v>2</v>
      </c>
      <c r="I29" s="20" t="s">
        <v>77</v>
      </c>
      <c r="J29" s="43">
        <v>1</v>
      </c>
      <c r="K29" s="37">
        <v>2</v>
      </c>
      <c r="L29" s="20" t="s">
        <v>77</v>
      </c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6"/>
        <v>30</v>
      </c>
      <c r="Z29" s="13">
        <f t="shared" si="7"/>
        <v>4</v>
      </c>
    </row>
    <row r="30" spans="1:26" ht="13.5" customHeight="1" x14ac:dyDescent="0.2">
      <c r="A30" s="39" t="s">
        <v>28</v>
      </c>
      <c r="B30" s="108" t="s">
        <v>393</v>
      </c>
      <c r="C30" s="41"/>
      <c r="D30" s="41" t="s">
        <v>319</v>
      </c>
      <c r="E30" s="41" t="s">
        <v>81</v>
      </c>
      <c r="F30" s="42">
        <v>45</v>
      </c>
      <c r="G30" s="43">
        <v>1</v>
      </c>
      <c r="H30" s="37">
        <v>1</v>
      </c>
      <c r="I30" s="20" t="s">
        <v>77</v>
      </c>
      <c r="J30" s="43"/>
      <c r="K30" s="37"/>
      <c r="L30" s="20"/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6"/>
        <v>15</v>
      </c>
      <c r="Z30" s="13">
        <f t="shared" si="7"/>
        <v>1</v>
      </c>
    </row>
    <row r="31" spans="1:26" ht="13.5" customHeight="1" x14ac:dyDescent="0.2">
      <c r="A31" s="39" t="s">
        <v>29</v>
      </c>
      <c r="B31" s="108" t="s">
        <v>394</v>
      </c>
      <c r="C31" s="41" t="s">
        <v>368</v>
      </c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/>
      <c r="N31" s="37"/>
      <c r="O31" s="20"/>
      <c r="P31" s="43"/>
      <c r="Q31" s="37"/>
      <c r="R31" s="20"/>
      <c r="S31" s="43">
        <v>1</v>
      </c>
      <c r="T31" s="37">
        <v>1</v>
      </c>
      <c r="U31" s="20" t="s">
        <v>77</v>
      </c>
      <c r="V31" s="43">
        <v>1</v>
      </c>
      <c r="W31" s="37">
        <v>1</v>
      </c>
      <c r="X31" s="20" t="s">
        <v>77</v>
      </c>
      <c r="Y31" s="138">
        <f t="shared" si="6"/>
        <v>30</v>
      </c>
      <c r="Z31" s="13">
        <f t="shared" si="7"/>
        <v>2</v>
      </c>
    </row>
    <row r="32" spans="1:26" ht="13.5" customHeight="1" thickBot="1" x14ac:dyDescent="0.25">
      <c r="A32" s="39" t="s">
        <v>27</v>
      </c>
      <c r="B32" s="108" t="s">
        <v>395</v>
      </c>
      <c r="C32" s="41"/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>
        <v>1</v>
      </c>
      <c r="N32" s="37">
        <v>1</v>
      </c>
      <c r="O32" s="20" t="s">
        <v>77</v>
      </c>
      <c r="P32" s="43"/>
      <c r="Q32" s="37"/>
      <c r="R32" s="20"/>
      <c r="S32" s="43"/>
      <c r="T32" s="37"/>
      <c r="U32" s="20"/>
      <c r="V32" s="43"/>
      <c r="W32" s="37"/>
      <c r="X32" s="20"/>
      <c r="Y32" s="138">
        <f t="shared" si="6"/>
        <v>15</v>
      </c>
      <c r="Z32" s="13">
        <f t="shared" si="7"/>
        <v>1</v>
      </c>
    </row>
    <row r="33" spans="1:26" ht="13.5" customHeight="1" thickTop="1" thickBot="1" x14ac:dyDescent="0.25">
      <c r="A33" s="164" t="s">
        <v>22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7"/>
    </row>
    <row r="34" spans="1:26" ht="13.5" customHeight="1" thickBot="1" x14ac:dyDescent="0.25">
      <c r="A34" s="86" t="s">
        <v>332</v>
      </c>
      <c r="B34" s="109" t="s">
        <v>677</v>
      </c>
      <c r="C34" s="88"/>
      <c r="D34" s="88"/>
      <c r="E34" s="88"/>
      <c r="F34" s="89"/>
      <c r="G34" s="90"/>
      <c r="H34" s="91">
        <v>2</v>
      </c>
      <c r="I34" s="92"/>
      <c r="J34" s="90"/>
      <c r="K34" s="91">
        <v>3</v>
      </c>
      <c r="L34" s="93"/>
      <c r="M34" s="90"/>
      <c r="N34" s="91">
        <v>4</v>
      </c>
      <c r="O34" s="92"/>
      <c r="P34" s="90"/>
      <c r="Q34" s="91">
        <v>4</v>
      </c>
      <c r="R34" s="93"/>
      <c r="S34" s="90"/>
      <c r="T34" s="91">
        <v>6</v>
      </c>
      <c r="U34" s="92"/>
      <c r="V34" s="90"/>
      <c r="W34" s="91"/>
      <c r="X34" s="93"/>
      <c r="Y34" s="139"/>
      <c r="Z34" s="94">
        <f>SUM(H34,K34,N34,Q34,T34,W34)</f>
        <v>19</v>
      </c>
    </row>
    <row r="35" spans="1:26" ht="13.5" customHeight="1" thickTop="1" thickBot="1" x14ac:dyDescent="0.25">
      <c r="A35" s="101" t="s">
        <v>154</v>
      </c>
      <c r="B35" s="83" t="s">
        <v>405</v>
      </c>
      <c r="C35" s="84"/>
      <c r="D35" s="84"/>
      <c r="E35" s="84" t="s">
        <v>213</v>
      </c>
      <c r="F35" s="85"/>
      <c r="G35" s="21"/>
      <c r="H35" s="22"/>
      <c r="I35" s="23"/>
      <c r="J35" s="21"/>
      <c r="K35" s="22"/>
      <c r="L35" s="23"/>
      <c r="M35" s="21"/>
      <c r="N35" s="22"/>
      <c r="O35" s="23"/>
      <c r="P35" s="21"/>
      <c r="Q35" s="22"/>
      <c r="R35" s="23"/>
      <c r="S35" s="21">
        <v>0</v>
      </c>
      <c r="T35" s="22">
        <v>3</v>
      </c>
      <c r="U35" s="23" t="s">
        <v>77</v>
      </c>
      <c r="V35" s="21">
        <v>0</v>
      </c>
      <c r="W35" s="22">
        <v>3</v>
      </c>
      <c r="X35" s="23" t="s">
        <v>77</v>
      </c>
      <c r="Y35" s="140">
        <f>SUM(G35,J35,M35,P35,S35,V35)*15</f>
        <v>0</v>
      </c>
      <c r="Z35" s="24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19">
        <f>SUM(G8:G35)</f>
        <v>20.5</v>
      </c>
      <c r="H36" s="14">
        <f t="shared" ref="H36:W36" si="8">SUM(H8:H35)</f>
        <v>31</v>
      </c>
      <c r="I36" s="15"/>
      <c r="J36" s="119">
        <f t="shared" si="8"/>
        <v>19.5</v>
      </c>
      <c r="K36" s="14">
        <f t="shared" si="8"/>
        <v>31</v>
      </c>
      <c r="L36" s="15"/>
      <c r="M36" s="119">
        <f t="shared" si="8"/>
        <v>18</v>
      </c>
      <c r="N36" s="14">
        <f t="shared" si="8"/>
        <v>29</v>
      </c>
      <c r="O36" s="15"/>
      <c r="P36" s="119">
        <f t="shared" si="8"/>
        <v>17</v>
      </c>
      <c r="Q36" s="14">
        <f t="shared" si="8"/>
        <v>29</v>
      </c>
      <c r="R36" s="15"/>
      <c r="S36" s="119">
        <f t="shared" si="8"/>
        <v>15.5</v>
      </c>
      <c r="T36" s="14">
        <f t="shared" si="8"/>
        <v>30</v>
      </c>
      <c r="U36" s="15"/>
      <c r="V36" s="119">
        <f t="shared" si="8"/>
        <v>16.5</v>
      </c>
      <c r="W36" s="14">
        <f t="shared" si="8"/>
        <v>30</v>
      </c>
      <c r="X36" s="15"/>
      <c r="Y36" s="133">
        <f>SUM(Y8:Y35)</f>
        <v>1605</v>
      </c>
      <c r="Z36" s="16">
        <f>SUM(Z8:Z35)</f>
        <v>180</v>
      </c>
    </row>
    <row r="37" spans="1:26" ht="13.5" customHeight="1" thickTop="1" x14ac:dyDescent="0.2"/>
    <row r="38" spans="1:26" ht="12" customHeight="1" x14ac:dyDescent="0.2">
      <c r="A38" s="3" t="s">
        <v>210</v>
      </c>
      <c r="U38" s="104"/>
    </row>
    <row r="39" spans="1:26" ht="12" customHeight="1" x14ac:dyDescent="0.2">
      <c r="A39" s="3" t="s">
        <v>214</v>
      </c>
      <c r="U39" s="104"/>
    </row>
    <row r="40" spans="1:26" ht="12" customHeight="1" x14ac:dyDescent="0.2">
      <c r="U40" s="103"/>
    </row>
    <row r="41" spans="1:26" ht="12" customHeight="1" x14ac:dyDescent="0.2">
      <c r="A41" s="124" t="s">
        <v>334</v>
      </c>
      <c r="U41" s="103"/>
    </row>
    <row r="42" spans="1:26" ht="12" customHeight="1" x14ac:dyDescent="0.2">
      <c r="A42" s="125" t="s">
        <v>329</v>
      </c>
      <c r="D42" s="3" t="s">
        <v>335</v>
      </c>
      <c r="E42" s="125"/>
      <c r="G42" s="3" t="s">
        <v>211</v>
      </c>
      <c r="H42" s="125"/>
      <c r="K42" s="125"/>
      <c r="L42" s="125"/>
      <c r="M42" s="125" t="s">
        <v>310</v>
      </c>
      <c r="N42" s="125"/>
      <c r="P42" s="125"/>
      <c r="R42" s="104"/>
      <c r="T42" s="103"/>
      <c r="U42" s="103"/>
    </row>
    <row r="43" spans="1:26" ht="12" customHeight="1" x14ac:dyDescent="0.2">
      <c r="A43" s="125" t="s">
        <v>337</v>
      </c>
      <c r="D43" s="3" t="s">
        <v>313</v>
      </c>
      <c r="E43" s="125"/>
      <c r="G43" s="3" t="s">
        <v>216</v>
      </c>
      <c r="H43" s="125"/>
      <c r="K43" s="125"/>
      <c r="L43" s="125"/>
      <c r="M43" s="125" t="s">
        <v>311</v>
      </c>
      <c r="N43" s="125"/>
      <c r="P43" s="125"/>
      <c r="R43" s="104"/>
      <c r="T43" s="103"/>
      <c r="U43" s="103"/>
    </row>
    <row r="44" spans="1:26" ht="12" customHeight="1" x14ac:dyDescent="0.2">
      <c r="A44" s="3" t="s">
        <v>340</v>
      </c>
      <c r="D44" s="3" t="s">
        <v>320</v>
      </c>
      <c r="G44" s="3" t="s">
        <v>217</v>
      </c>
      <c r="M44" s="3" t="s">
        <v>312</v>
      </c>
      <c r="R44" s="103"/>
      <c r="T44" s="103"/>
      <c r="U44" s="103"/>
    </row>
    <row r="45" spans="1:26" ht="12" customHeight="1" x14ac:dyDescent="0.2">
      <c r="A45" s="3" t="s">
        <v>341</v>
      </c>
      <c r="G45" s="3" t="s">
        <v>218</v>
      </c>
      <c r="R45" s="103"/>
      <c r="T45" s="103"/>
      <c r="U45" s="103"/>
    </row>
    <row r="46" spans="1:26" ht="12" customHeight="1" x14ac:dyDescent="0.2">
      <c r="A46" s="3" t="s">
        <v>330</v>
      </c>
      <c r="G46" s="3" t="s">
        <v>219</v>
      </c>
      <c r="R46" s="103"/>
      <c r="T46" s="103"/>
      <c r="U46" s="103"/>
    </row>
    <row r="47" spans="1:26" ht="12" customHeight="1" x14ac:dyDescent="0.2">
      <c r="A47" s="105" t="s">
        <v>658</v>
      </c>
      <c r="R47" s="103"/>
      <c r="T47" s="103"/>
      <c r="U47" s="103"/>
    </row>
    <row r="48" spans="1:26" ht="12" customHeight="1" x14ac:dyDescent="0.2">
      <c r="T48" s="103"/>
      <c r="U48" s="103"/>
    </row>
    <row r="49" spans="1:20" ht="12" customHeight="1" x14ac:dyDescent="0.2">
      <c r="A49" s="124" t="s">
        <v>336</v>
      </c>
      <c r="S49" s="103"/>
      <c r="T49" s="103"/>
    </row>
    <row r="50" spans="1:20" ht="12" customHeight="1" x14ac:dyDescent="0.2">
      <c r="A50" s="3" t="s">
        <v>667</v>
      </c>
    </row>
    <row r="51" spans="1:20" ht="12" customHeight="1" x14ac:dyDescent="0.2">
      <c r="A51" s="3" t="s">
        <v>349</v>
      </c>
    </row>
    <row r="52" spans="1:20" ht="12" customHeight="1" x14ac:dyDescent="0.2">
      <c r="A52" s="3" t="s">
        <v>328</v>
      </c>
    </row>
    <row r="53" spans="1:20" ht="12" customHeight="1" x14ac:dyDescent="0.2">
      <c r="A53" s="3" t="s">
        <v>326</v>
      </c>
    </row>
    <row r="54" spans="1:20" ht="12" customHeight="1" x14ac:dyDescent="0.2">
      <c r="A54" s="3" t="s">
        <v>327</v>
      </c>
    </row>
    <row r="55" spans="1:20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activeCell="B9" sqref="B9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243</v>
      </c>
      <c r="B8" s="45" t="s">
        <v>487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3" si="0">SUM(G8,J8,M8,P8,S8,V8)*15</f>
        <v>180</v>
      </c>
      <c r="Z8" s="17">
        <f t="shared" ref="Z8:Z13" si="1">SUM(H8,K8,N8,Q8,T8,W8)</f>
        <v>42</v>
      </c>
    </row>
    <row r="9" spans="1:26" ht="13.5" customHeight="1" x14ac:dyDescent="0.2">
      <c r="A9" s="39" t="s">
        <v>140</v>
      </c>
      <c r="B9" s="108" t="s">
        <v>691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2</v>
      </c>
      <c r="H9" s="37">
        <v>2</v>
      </c>
      <c r="I9" s="38" t="s">
        <v>77</v>
      </c>
      <c r="J9" s="43">
        <v>2</v>
      </c>
      <c r="K9" s="37">
        <v>2</v>
      </c>
      <c r="L9" s="20" t="s">
        <v>77</v>
      </c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77</v>
      </c>
      <c r="S9" s="43">
        <v>2</v>
      </c>
      <c r="T9" s="37">
        <v>2</v>
      </c>
      <c r="U9" s="38" t="s">
        <v>77</v>
      </c>
      <c r="V9" s="43">
        <v>2</v>
      </c>
      <c r="W9" s="37">
        <v>2</v>
      </c>
      <c r="X9" s="20" t="s">
        <v>77</v>
      </c>
      <c r="Y9" s="135">
        <f t="shared" si="0"/>
        <v>180</v>
      </c>
      <c r="Z9" s="13">
        <f t="shared" si="1"/>
        <v>12</v>
      </c>
    </row>
    <row r="10" spans="1:26" ht="13.5" customHeight="1" x14ac:dyDescent="0.2">
      <c r="A10" s="66" t="s">
        <v>141</v>
      </c>
      <c r="B10" s="67" t="s">
        <v>467</v>
      </c>
      <c r="C10" s="68" t="s">
        <v>368</v>
      </c>
      <c r="D10" s="68" t="s">
        <v>319</v>
      </c>
      <c r="E10" s="68" t="s">
        <v>77</v>
      </c>
      <c r="F10" s="69">
        <v>60</v>
      </c>
      <c r="G10" s="63">
        <v>2</v>
      </c>
      <c r="H10" s="64">
        <v>1</v>
      </c>
      <c r="I10" s="65" t="s">
        <v>77</v>
      </c>
      <c r="J10" s="63">
        <v>2</v>
      </c>
      <c r="K10" s="64">
        <v>1</v>
      </c>
      <c r="L10" s="35" t="s">
        <v>77</v>
      </c>
      <c r="M10" s="63">
        <v>2</v>
      </c>
      <c r="N10" s="64">
        <v>1</v>
      </c>
      <c r="O10" s="65" t="s">
        <v>77</v>
      </c>
      <c r="P10" s="63">
        <v>2</v>
      </c>
      <c r="Q10" s="64">
        <v>1</v>
      </c>
      <c r="R10" s="35" t="s">
        <v>77</v>
      </c>
      <c r="S10" s="63">
        <v>2</v>
      </c>
      <c r="T10" s="64">
        <v>1</v>
      </c>
      <c r="U10" s="65" t="s">
        <v>77</v>
      </c>
      <c r="V10" s="63">
        <v>2</v>
      </c>
      <c r="W10" s="64">
        <v>1</v>
      </c>
      <c r="X10" s="35" t="s">
        <v>77</v>
      </c>
      <c r="Y10" s="136">
        <f>SUM(G10,J10,M10,P10,S10,V10)*15</f>
        <v>180</v>
      </c>
      <c r="Z10" s="36">
        <f>SUM(H10,K10,N10,Q10,T10,W10)</f>
        <v>6</v>
      </c>
    </row>
    <row r="11" spans="1:26" ht="13.5" customHeight="1" x14ac:dyDescent="0.2">
      <c r="A11" s="66" t="s">
        <v>142</v>
      </c>
      <c r="B11" s="67" t="s">
        <v>468</v>
      </c>
      <c r="C11" s="68" t="s">
        <v>368</v>
      </c>
      <c r="D11" s="68" t="s">
        <v>319</v>
      </c>
      <c r="E11" s="68" t="s">
        <v>77</v>
      </c>
      <c r="F11" s="69">
        <v>60</v>
      </c>
      <c r="G11" s="63">
        <v>1</v>
      </c>
      <c r="H11" s="64">
        <v>1</v>
      </c>
      <c r="I11" s="65" t="s">
        <v>77</v>
      </c>
      <c r="J11" s="63">
        <v>1</v>
      </c>
      <c r="K11" s="64">
        <v>1</v>
      </c>
      <c r="L11" s="35" t="s">
        <v>77</v>
      </c>
      <c r="M11" s="63">
        <v>1</v>
      </c>
      <c r="N11" s="64">
        <v>1</v>
      </c>
      <c r="O11" s="65" t="s">
        <v>77</v>
      </c>
      <c r="P11" s="63">
        <v>1</v>
      </c>
      <c r="Q11" s="64">
        <v>1</v>
      </c>
      <c r="R11" s="35" t="s">
        <v>77</v>
      </c>
      <c r="S11" s="63">
        <v>1</v>
      </c>
      <c r="T11" s="64">
        <v>1</v>
      </c>
      <c r="U11" s="65" t="s">
        <v>77</v>
      </c>
      <c r="V11" s="63">
        <v>1</v>
      </c>
      <c r="W11" s="64">
        <v>1</v>
      </c>
      <c r="X11" s="35" t="s">
        <v>77</v>
      </c>
      <c r="Y11" s="136">
        <f>SUM(G11,J11,M11,P11,S11,V11)*15</f>
        <v>90</v>
      </c>
      <c r="Z11" s="36">
        <f>SUM(H11,K11,N11,Q11,T11,W11)</f>
        <v>6</v>
      </c>
    </row>
    <row r="12" spans="1:26" ht="13.5" customHeight="1" x14ac:dyDescent="0.2">
      <c r="A12" s="39" t="s">
        <v>143</v>
      </c>
      <c r="B12" s="108" t="s">
        <v>469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6" ht="13.5" customHeight="1" x14ac:dyDescent="0.2">
      <c r="A13" s="39" t="s">
        <v>149</v>
      </c>
      <c r="B13" s="108" t="s">
        <v>470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1</v>
      </c>
      <c r="I13" s="38" t="s">
        <v>77</v>
      </c>
      <c r="J13" s="43">
        <v>2</v>
      </c>
      <c r="K13" s="37">
        <v>1</v>
      </c>
      <c r="L13" s="20" t="s">
        <v>77</v>
      </c>
      <c r="M13" s="43"/>
      <c r="N13" s="37"/>
      <c r="O13" s="38"/>
      <c r="P13" s="43"/>
      <c r="Q13" s="37"/>
      <c r="R13" s="20"/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2</v>
      </c>
    </row>
    <row r="14" spans="1:26" ht="13.5" customHeight="1" x14ac:dyDescent="0.2">
      <c r="A14" s="66" t="s">
        <v>144</v>
      </c>
      <c r="B14" s="67" t="s">
        <v>471</v>
      </c>
      <c r="C14" s="68" t="s">
        <v>368</v>
      </c>
      <c r="D14" s="68" t="s">
        <v>319</v>
      </c>
      <c r="E14" s="68" t="s">
        <v>212</v>
      </c>
      <c r="F14" s="69">
        <v>45</v>
      </c>
      <c r="G14" s="63">
        <v>2</v>
      </c>
      <c r="H14" s="64">
        <v>2</v>
      </c>
      <c r="I14" s="65" t="s">
        <v>78</v>
      </c>
      <c r="J14" s="63">
        <v>2</v>
      </c>
      <c r="K14" s="64">
        <v>2</v>
      </c>
      <c r="L14" s="35" t="s">
        <v>78</v>
      </c>
      <c r="M14" s="63">
        <v>2</v>
      </c>
      <c r="N14" s="64">
        <v>2</v>
      </c>
      <c r="O14" s="65" t="s">
        <v>78</v>
      </c>
      <c r="P14" s="63">
        <v>2</v>
      </c>
      <c r="Q14" s="64">
        <v>2</v>
      </c>
      <c r="R14" s="35" t="s">
        <v>77</v>
      </c>
      <c r="S14" s="63"/>
      <c r="T14" s="64"/>
      <c r="U14" s="65"/>
      <c r="V14" s="63"/>
      <c r="W14" s="64"/>
      <c r="X14" s="35"/>
      <c r="Y14" s="136">
        <f>SUM(G14,J14,M14,P14,S14,V14)*15</f>
        <v>120</v>
      </c>
      <c r="Z14" s="36">
        <f>SUM(H14,K14,N14,Q14,T14,W14)</f>
        <v>8</v>
      </c>
    </row>
    <row r="15" spans="1:26" ht="13.5" customHeight="1" x14ac:dyDescent="0.2">
      <c r="A15" s="66" t="s">
        <v>256</v>
      </c>
      <c r="B15" s="67" t="s">
        <v>472</v>
      </c>
      <c r="C15" s="68" t="s">
        <v>661</v>
      </c>
      <c r="D15" s="68"/>
      <c r="E15" s="68"/>
      <c r="F15" s="69"/>
      <c r="G15" s="63"/>
      <c r="H15" s="64"/>
      <c r="I15" s="65"/>
      <c r="J15" s="63"/>
      <c r="K15" s="64"/>
      <c r="L15" s="35"/>
      <c r="M15" s="63"/>
      <c r="N15" s="64"/>
      <c r="O15" s="65"/>
      <c r="P15" s="63">
        <v>0</v>
      </c>
      <c r="Q15" s="64">
        <v>1</v>
      </c>
      <c r="R15" s="35" t="s">
        <v>80</v>
      </c>
      <c r="S15" s="63"/>
      <c r="T15" s="64"/>
      <c r="U15" s="65"/>
      <c r="V15" s="63"/>
      <c r="W15" s="64"/>
      <c r="X15" s="35"/>
      <c r="Y15" s="136">
        <f>SUM(G15,J15,M15,P15,S15,V15)*15</f>
        <v>0</v>
      </c>
      <c r="Z15" s="36">
        <f>SUM(H15,K15,N15,Q15,T15,W15)</f>
        <v>1</v>
      </c>
    </row>
    <row r="16" spans="1:26" ht="13.5" customHeight="1" x14ac:dyDescent="0.2">
      <c r="A16" s="66" t="s">
        <v>145</v>
      </c>
      <c r="B16" s="67" t="s">
        <v>473</v>
      </c>
      <c r="C16" s="68" t="s">
        <v>368</v>
      </c>
      <c r="D16" s="68" t="s">
        <v>319</v>
      </c>
      <c r="E16" s="68" t="s">
        <v>81</v>
      </c>
      <c r="F16" s="69">
        <v>45</v>
      </c>
      <c r="G16" s="63">
        <v>2</v>
      </c>
      <c r="H16" s="64">
        <v>2</v>
      </c>
      <c r="I16" s="65" t="s">
        <v>78</v>
      </c>
      <c r="J16" s="63">
        <v>2</v>
      </c>
      <c r="K16" s="64">
        <v>2</v>
      </c>
      <c r="L16" s="35" t="s">
        <v>78</v>
      </c>
      <c r="M16" s="63">
        <v>2</v>
      </c>
      <c r="N16" s="64">
        <v>2</v>
      </c>
      <c r="O16" s="65" t="s">
        <v>78</v>
      </c>
      <c r="P16" s="63">
        <v>2</v>
      </c>
      <c r="Q16" s="64">
        <v>2</v>
      </c>
      <c r="R16" s="35" t="s">
        <v>78</v>
      </c>
      <c r="S16" s="63">
        <v>1</v>
      </c>
      <c r="T16" s="64">
        <v>1</v>
      </c>
      <c r="U16" s="65" t="s">
        <v>78</v>
      </c>
      <c r="V16" s="63">
        <v>1</v>
      </c>
      <c r="W16" s="64">
        <v>1</v>
      </c>
      <c r="X16" s="35" t="s">
        <v>77</v>
      </c>
      <c r="Y16" s="136">
        <f t="shared" ref="Y16:Y20" si="2">SUM(G16,J16,M16,P16,S16,V16)*15</f>
        <v>150</v>
      </c>
      <c r="Z16" s="36">
        <f t="shared" ref="Z16:Z20" si="3">SUM(H16,K16,N16,Q16,T16,W16)</f>
        <v>10</v>
      </c>
    </row>
    <row r="17" spans="1:26" ht="13.5" customHeight="1" x14ac:dyDescent="0.2">
      <c r="A17" s="66" t="s">
        <v>152</v>
      </c>
      <c r="B17" s="67" t="s">
        <v>474</v>
      </c>
      <c r="C17" s="68" t="s">
        <v>662</v>
      </c>
      <c r="D17" s="68"/>
      <c r="E17" s="68"/>
      <c r="F17" s="69"/>
      <c r="G17" s="63"/>
      <c r="H17" s="64"/>
      <c r="I17" s="65"/>
      <c r="J17" s="63"/>
      <c r="K17" s="64"/>
      <c r="L17" s="35"/>
      <c r="M17" s="63"/>
      <c r="N17" s="64"/>
      <c r="O17" s="65"/>
      <c r="P17" s="63"/>
      <c r="Q17" s="64"/>
      <c r="R17" s="35"/>
      <c r="S17" s="63"/>
      <c r="T17" s="64"/>
      <c r="U17" s="65"/>
      <c r="V17" s="63">
        <v>0</v>
      </c>
      <c r="W17" s="64">
        <v>1</v>
      </c>
      <c r="X17" s="35" t="s">
        <v>80</v>
      </c>
      <c r="Y17" s="136">
        <f t="shared" si="2"/>
        <v>0</v>
      </c>
      <c r="Z17" s="36">
        <f t="shared" si="3"/>
        <v>1</v>
      </c>
    </row>
    <row r="18" spans="1:26" ht="13.5" customHeight="1" x14ac:dyDescent="0.2">
      <c r="A18" s="66" t="s">
        <v>147</v>
      </c>
      <c r="B18" s="67" t="s">
        <v>475</v>
      </c>
      <c r="C18" s="68" t="s">
        <v>368</v>
      </c>
      <c r="D18" s="68" t="s">
        <v>319</v>
      </c>
      <c r="E18" s="68" t="s">
        <v>81</v>
      </c>
      <c r="F18" s="34">
        <v>45</v>
      </c>
      <c r="G18" s="63"/>
      <c r="H18" s="64"/>
      <c r="I18" s="65"/>
      <c r="J18" s="63"/>
      <c r="K18" s="64"/>
      <c r="L18" s="35"/>
      <c r="M18" s="63">
        <v>1</v>
      </c>
      <c r="N18" s="64">
        <v>1</v>
      </c>
      <c r="O18" s="65" t="s">
        <v>78</v>
      </c>
      <c r="P18" s="63">
        <v>1</v>
      </c>
      <c r="Q18" s="64">
        <v>1</v>
      </c>
      <c r="R18" s="35" t="s">
        <v>78</v>
      </c>
      <c r="S18" s="63"/>
      <c r="T18" s="64"/>
      <c r="U18" s="65"/>
      <c r="V18" s="63"/>
      <c r="W18" s="64"/>
      <c r="X18" s="35"/>
      <c r="Y18" s="136">
        <f t="shared" si="2"/>
        <v>30</v>
      </c>
      <c r="Z18" s="36">
        <f t="shared" si="3"/>
        <v>2</v>
      </c>
    </row>
    <row r="19" spans="1:26" ht="13.5" customHeight="1" x14ac:dyDescent="0.2">
      <c r="A19" s="66" t="s">
        <v>103</v>
      </c>
      <c r="B19" s="67" t="s">
        <v>476</v>
      </c>
      <c r="C19" s="68" t="s">
        <v>368</v>
      </c>
      <c r="D19" s="68" t="s">
        <v>319</v>
      </c>
      <c r="E19" s="68" t="s">
        <v>212</v>
      </c>
      <c r="F19" s="69" t="s">
        <v>356</v>
      </c>
      <c r="G19" s="63">
        <v>0.5</v>
      </c>
      <c r="H19" s="64">
        <v>1</v>
      </c>
      <c r="I19" s="65" t="s">
        <v>77</v>
      </c>
      <c r="J19" s="63">
        <v>0.5</v>
      </c>
      <c r="K19" s="64">
        <v>1</v>
      </c>
      <c r="L19" s="35" t="s">
        <v>77</v>
      </c>
      <c r="M19" s="63">
        <v>0.5</v>
      </c>
      <c r="N19" s="64">
        <v>1</v>
      </c>
      <c r="O19" s="65" t="s">
        <v>77</v>
      </c>
      <c r="P19" s="63">
        <v>0.5</v>
      </c>
      <c r="Q19" s="64">
        <v>1</v>
      </c>
      <c r="R19" s="35" t="s">
        <v>77</v>
      </c>
      <c r="S19" s="63">
        <v>1</v>
      </c>
      <c r="T19" s="64">
        <v>1</v>
      </c>
      <c r="U19" s="65" t="s">
        <v>77</v>
      </c>
      <c r="V19" s="63">
        <v>1</v>
      </c>
      <c r="W19" s="64">
        <v>1</v>
      </c>
      <c r="X19" s="35" t="s">
        <v>77</v>
      </c>
      <c r="Y19" s="136">
        <f t="shared" si="2"/>
        <v>60</v>
      </c>
      <c r="Z19" s="36">
        <f t="shared" si="3"/>
        <v>6</v>
      </c>
    </row>
    <row r="20" spans="1:26" ht="13.5" customHeight="1" thickBot="1" x14ac:dyDescent="0.25">
      <c r="A20" s="66" t="s">
        <v>31</v>
      </c>
      <c r="B20" s="67" t="s">
        <v>483</v>
      </c>
      <c r="C20" s="68" t="s">
        <v>368</v>
      </c>
      <c r="D20" s="68" t="s">
        <v>314</v>
      </c>
      <c r="E20" s="68" t="s">
        <v>77</v>
      </c>
      <c r="F20" s="69">
        <v>60</v>
      </c>
      <c r="G20" s="63">
        <v>0.5</v>
      </c>
      <c r="H20" s="64">
        <v>2</v>
      </c>
      <c r="I20" s="65" t="s">
        <v>77</v>
      </c>
      <c r="J20" s="63">
        <v>0.5</v>
      </c>
      <c r="K20" s="64">
        <v>2</v>
      </c>
      <c r="L20" s="35" t="s">
        <v>78</v>
      </c>
      <c r="M20" s="63"/>
      <c r="N20" s="64"/>
      <c r="O20" s="65"/>
      <c r="P20" s="63"/>
      <c r="Q20" s="64"/>
      <c r="R20" s="35"/>
      <c r="S20" s="63"/>
      <c r="T20" s="64"/>
      <c r="U20" s="65"/>
      <c r="V20" s="63"/>
      <c r="W20" s="64"/>
      <c r="X20" s="35"/>
      <c r="Y20" s="136">
        <f t="shared" si="2"/>
        <v>15</v>
      </c>
      <c r="Z20" s="36">
        <f t="shared" si="3"/>
        <v>4</v>
      </c>
    </row>
    <row r="21" spans="1:26" ht="13.5" customHeight="1" x14ac:dyDescent="0.2">
      <c r="A21" s="55" t="s">
        <v>148</v>
      </c>
      <c r="B21" s="56" t="s">
        <v>478</v>
      </c>
      <c r="C21" s="57" t="s">
        <v>368</v>
      </c>
      <c r="D21" s="57" t="s">
        <v>319</v>
      </c>
      <c r="E21" s="57" t="s">
        <v>212</v>
      </c>
      <c r="F21" s="58">
        <v>45</v>
      </c>
      <c r="G21" s="59">
        <v>1</v>
      </c>
      <c r="H21" s="60">
        <v>1</v>
      </c>
      <c r="I21" s="19" t="s">
        <v>78</v>
      </c>
      <c r="J21" s="59">
        <v>1</v>
      </c>
      <c r="K21" s="60">
        <v>1</v>
      </c>
      <c r="L21" s="19" t="s">
        <v>78</v>
      </c>
      <c r="M21" s="59">
        <v>1</v>
      </c>
      <c r="N21" s="60">
        <v>1</v>
      </c>
      <c r="O21" s="19" t="s">
        <v>78</v>
      </c>
      <c r="P21" s="59">
        <v>1</v>
      </c>
      <c r="Q21" s="60">
        <v>1</v>
      </c>
      <c r="R21" s="19" t="s">
        <v>78</v>
      </c>
      <c r="S21" s="59">
        <v>1</v>
      </c>
      <c r="T21" s="60">
        <v>1</v>
      </c>
      <c r="U21" s="19" t="s">
        <v>78</v>
      </c>
      <c r="V21" s="59">
        <v>1</v>
      </c>
      <c r="W21" s="60">
        <v>1</v>
      </c>
      <c r="X21" s="19" t="s">
        <v>77</v>
      </c>
      <c r="Y21" s="137">
        <f>SUM(G21,J21,M21,P21,S21,V21)*15</f>
        <v>90</v>
      </c>
      <c r="Z21" s="12">
        <f>SUM(H21,K21,N21,Q21,T21,W21)</f>
        <v>6</v>
      </c>
    </row>
    <row r="22" spans="1:26" ht="13.5" customHeight="1" x14ac:dyDescent="0.2">
      <c r="A22" s="39" t="s">
        <v>150</v>
      </c>
      <c r="B22" s="108" t="s">
        <v>479</v>
      </c>
      <c r="C22" s="41" t="s">
        <v>663</v>
      </c>
      <c r="D22" s="41"/>
      <c r="E22" s="41"/>
      <c r="F22" s="42"/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>
        <v>0</v>
      </c>
      <c r="W22" s="37">
        <v>1</v>
      </c>
      <c r="X22" s="20" t="s">
        <v>80</v>
      </c>
      <c r="Y22" s="138">
        <f t="shared" ref="Y22:Y31" si="4">SUM(G22,J22,M22,P22,S22,V22)*15</f>
        <v>0</v>
      </c>
      <c r="Z22" s="13">
        <f>SUM(H22,K22,N22,Q22,T22,W22)</f>
        <v>1</v>
      </c>
    </row>
    <row r="23" spans="1:26" ht="13.5" customHeight="1" x14ac:dyDescent="0.2">
      <c r="A23" s="39" t="s">
        <v>146</v>
      </c>
      <c r="B23" s="108" t="s">
        <v>480</v>
      </c>
      <c r="C23" s="41" t="s">
        <v>368</v>
      </c>
      <c r="D23" s="41" t="s">
        <v>319</v>
      </c>
      <c r="E23" s="41" t="s">
        <v>212</v>
      </c>
      <c r="F23" s="42">
        <v>45</v>
      </c>
      <c r="G23" s="43">
        <v>2</v>
      </c>
      <c r="H23" s="37">
        <v>2</v>
      </c>
      <c r="I23" s="20" t="s">
        <v>78</v>
      </c>
      <c r="J23" s="43">
        <v>2</v>
      </c>
      <c r="K23" s="37">
        <v>2</v>
      </c>
      <c r="L23" s="20" t="s">
        <v>78</v>
      </c>
      <c r="M23" s="43">
        <v>2</v>
      </c>
      <c r="N23" s="37">
        <v>2</v>
      </c>
      <c r="O23" s="20" t="s">
        <v>78</v>
      </c>
      <c r="P23" s="43">
        <v>2</v>
      </c>
      <c r="Q23" s="37">
        <v>2</v>
      </c>
      <c r="R23" s="20" t="s">
        <v>78</v>
      </c>
      <c r="S23" s="43">
        <v>2</v>
      </c>
      <c r="T23" s="37">
        <v>2</v>
      </c>
      <c r="U23" s="20" t="s">
        <v>78</v>
      </c>
      <c r="V23" s="43">
        <v>2</v>
      </c>
      <c r="W23" s="37">
        <v>2</v>
      </c>
      <c r="X23" s="20" t="s">
        <v>77</v>
      </c>
      <c r="Y23" s="138">
        <f t="shared" si="4"/>
        <v>180</v>
      </c>
      <c r="Z23" s="13">
        <f t="shared" ref="Z23:Z31" si="5">SUM(H23,K23,N23,Q23,T23,W23)</f>
        <v>12</v>
      </c>
    </row>
    <row r="24" spans="1:26" ht="13.5" customHeight="1" x14ac:dyDescent="0.2">
      <c r="A24" s="39" t="s">
        <v>151</v>
      </c>
      <c r="B24" s="108" t="s">
        <v>481</v>
      </c>
      <c r="C24" s="41" t="s">
        <v>664</v>
      </c>
      <c r="D24" s="41"/>
      <c r="E24" s="41"/>
      <c r="F24" s="42"/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>
        <v>0</v>
      </c>
      <c r="W24" s="37">
        <v>1</v>
      </c>
      <c r="X24" s="20" t="s">
        <v>80</v>
      </c>
      <c r="Y24" s="138">
        <f t="shared" si="4"/>
        <v>0</v>
      </c>
      <c r="Z24" s="13">
        <f t="shared" si="5"/>
        <v>1</v>
      </c>
    </row>
    <row r="25" spans="1:26" ht="13.5" customHeight="1" x14ac:dyDescent="0.2">
      <c r="A25" s="39" t="s">
        <v>18</v>
      </c>
      <c r="B25" s="108" t="s">
        <v>389</v>
      </c>
      <c r="C25" s="41"/>
      <c r="D25" s="41" t="s">
        <v>319</v>
      </c>
      <c r="E25" s="41" t="s">
        <v>81</v>
      </c>
      <c r="F25" s="42">
        <v>45</v>
      </c>
      <c r="G25" s="43">
        <v>2</v>
      </c>
      <c r="H25" s="37">
        <v>2</v>
      </c>
      <c r="I25" s="20" t="s">
        <v>78</v>
      </c>
      <c r="J25" s="43">
        <v>2</v>
      </c>
      <c r="K25" s="37">
        <v>2</v>
      </c>
      <c r="L25" s="20" t="s">
        <v>78</v>
      </c>
      <c r="M25" s="43">
        <v>2</v>
      </c>
      <c r="N25" s="37">
        <v>2</v>
      </c>
      <c r="O25" s="20" t="s">
        <v>78</v>
      </c>
      <c r="P25" s="43">
        <v>2</v>
      </c>
      <c r="Q25" s="37">
        <v>2</v>
      </c>
      <c r="R25" s="20" t="s">
        <v>78</v>
      </c>
      <c r="S25" s="43">
        <v>2</v>
      </c>
      <c r="T25" s="37">
        <v>2</v>
      </c>
      <c r="U25" s="20" t="s">
        <v>78</v>
      </c>
      <c r="V25" s="43">
        <v>2</v>
      </c>
      <c r="W25" s="37">
        <v>2</v>
      </c>
      <c r="X25" s="20" t="s">
        <v>78</v>
      </c>
      <c r="Y25" s="138">
        <f t="shared" si="4"/>
        <v>180</v>
      </c>
      <c r="Z25" s="13">
        <f t="shared" si="5"/>
        <v>12</v>
      </c>
    </row>
    <row r="26" spans="1:26" ht="13.5" customHeight="1" x14ac:dyDescent="0.2">
      <c r="A26" s="39" t="s">
        <v>79</v>
      </c>
      <c r="B26" s="108" t="s">
        <v>390</v>
      </c>
      <c r="C26" s="41" t="s">
        <v>396</v>
      </c>
      <c r="D26" s="41"/>
      <c r="E26" s="41"/>
      <c r="F26" s="42"/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0</v>
      </c>
      <c r="W26" s="37">
        <v>1</v>
      </c>
      <c r="X26" s="20" t="s">
        <v>80</v>
      </c>
      <c r="Y26" s="138">
        <f t="shared" si="4"/>
        <v>0</v>
      </c>
      <c r="Z26" s="13">
        <f t="shared" si="5"/>
        <v>1</v>
      </c>
    </row>
    <row r="27" spans="1:26" ht="13.5" customHeight="1" x14ac:dyDescent="0.2">
      <c r="A27" s="39" t="s">
        <v>19</v>
      </c>
      <c r="B27" s="108" t="s">
        <v>391</v>
      </c>
      <c r="C27" s="41"/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1</v>
      </c>
      <c r="W27" s="37">
        <v>2</v>
      </c>
      <c r="X27" s="20" t="s">
        <v>78</v>
      </c>
      <c r="Y27" s="138">
        <f t="shared" si="4"/>
        <v>15</v>
      </c>
      <c r="Z27" s="13">
        <f t="shared" si="5"/>
        <v>2</v>
      </c>
    </row>
    <row r="28" spans="1:26" ht="13.5" customHeight="1" x14ac:dyDescent="0.2">
      <c r="A28" s="39" t="s">
        <v>26</v>
      </c>
      <c r="B28" s="108" t="s">
        <v>392</v>
      </c>
      <c r="C28" s="41" t="s">
        <v>368</v>
      </c>
      <c r="D28" s="41" t="s">
        <v>319</v>
      </c>
      <c r="E28" s="41" t="s">
        <v>81</v>
      </c>
      <c r="F28" s="42">
        <v>45</v>
      </c>
      <c r="G28" s="43">
        <v>1</v>
      </c>
      <c r="H28" s="37">
        <v>2</v>
      </c>
      <c r="I28" s="20" t="s">
        <v>77</v>
      </c>
      <c r="J28" s="43">
        <v>1</v>
      </c>
      <c r="K28" s="37">
        <v>2</v>
      </c>
      <c r="L28" s="20" t="s">
        <v>77</v>
      </c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4"/>
        <v>30</v>
      </c>
      <c r="Z28" s="13">
        <f t="shared" si="5"/>
        <v>4</v>
      </c>
    </row>
    <row r="29" spans="1:26" ht="13.5" customHeight="1" x14ac:dyDescent="0.2">
      <c r="A29" s="39" t="s">
        <v>28</v>
      </c>
      <c r="B29" s="108" t="s">
        <v>393</v>
      </c>
      <c r="C29" s="41"/>
      <c r="D29" s="41" t="s">
        <v>319</v>
      </c>
      <c r="E29" s="41" t="s">
        <v>81</v>
      </c>
      <c r="F29" s="42">
        <v>45</v>
      </c>
      <c r="G29" s="43">
        <v>1</v>
      </c>
      <c r="H29" s="37">
        <v>1</v>
      </c>
      <c r="I29" s="20" t="s">
        <v>77</v>
      </c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4"/>
        <v>15</v>
      </c>
      <c r="Z29" s="13">
        <f t="shared" si="5"/>
        <v>1</v>
      </c>
    </row>
    <row r="30" spans="1:26" ht="13.5" customHeight="1" x14ac:dyDescent="0.2">
      <c r="A30" s="39" t="s">
        <v>29</v>
      </c>
      <c r="B30" s="108" t="s">
        <v>394</v>
      </c>
      <c r="C30" s="41" t="s">
        <v>368</v>
      </c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/>
      <c r="N30" s="37"/>
      <c r="O30" s="20"/>
      <c r="P30" s="43"/>
      <c r="Q30" s="37"/>
      <c r="R30" s="20"/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77</v>
      </c>
      <c r="Y30" s="138">
        <f t="shared" si="4"/>
        <v>30</v>
      </c>
      <c r="Z30" s="13">
        <f t="shared" si="5"/>
        <v>2</v>
      </c>
    </row>
    <row r="31" spans="1:26" ht="13.5" customHeight="1" thickBot="1" x14ac:dyDescent="0.25">
      <c r="A31" s="39" t="s">
        <v>27</v>
      </c>
      <c r="B31" s="108" t="s">
        <v>395</v>
      </c>
      <c r="C31" s="41"/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>
        <v>1</v>
      </c>
      <c r="N31" s="37">
        <v>1</v>
      </c>
      <c r="O31" s="20" t="s">
        <v>77</v>
      </c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4"/>
        <v>15</v>
      </c>
      <c r="Z31" s="13">
        <f t="shared" si="5"/>
        <v>1</v>
      </c>
    </row>
    <row r="32" spans="1:26" ht="13.5" customHeight="1" thickTop="1" thickBot="1" x14ac:dyDescent="0.25">
      <c r="A32" s="164" t="s">
        <v>347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</row>
    <row r="33" spans="1:26" ht="13.5" customHeight="1" x14ac:dyDescent="0.2">
      <c r="A33" s="39" t="s">
        <v>366</v>
      </c>
      <c r="B33" s="108" t="s">
        <v>651</v>
      </c>
      <c r="C33" s="41"/>
      <c r="D33" s="41" t="s">
        <v>314</v>
      </c>
      <c r="E33" s="41" t="s">
        <v>77</v>
      </c>
      <c r="F33" s="42">
        <v>60</v>
      </c>
      <c r="G33" s="43">
        <v>0.5</v>
      </c>
      <c r="H33" s="37">
        <v>2</v>
      </c>
      <c r="I33" s="38" t="s">
        <v>78</v>
      </c>
      <c r="J33" s="43">
        <v>0.5</v>
      </c>
      <c r="K33" s="37">
        <v>2</v>
      </c>
      <c r="L33" s="20" t="s">
        <v>78</v>
      </c>
      <c r="M33" s="43">
        <v>0.5</v>
      </c>
      <c r="N33" s="37">
        <v>2</v>
      </c>
      <c r="O33" s="38" t="s">
        <v>78</v>
      </c>
      <c r="P33" s="43">
        <v>0.5</v>
      </c>
      <c r="Q33" s="37">
        <v>2</v>
      </c>
      <c r="R33" s="20" t="s">
        <v>78</v>
      </c>
      <c r="S33" s="43">
        <v>0.5</v>
      </c>
      <c r="T33" s="37">
        <v>2</v>
      </c>
      <c r="U33" s="38" t="s">
        <v>78</v>
      </c>
      <c r="V33" s="43">
        <v>0.5</v>
      </c>
      <c r="W33" s="37">
        <v>2</v>
      </c>
      <c r="X33" s="20" t="s">
        <v>78</v>
      </c>
      <c r="Y33" s="135">
        <f t="shared" ref="Y33" si="6">SUM(G33,J33,M33,P33,S33,V33)*15</f>
        <v>45</v>
      </c>
      <c r="Z33" s="13">
        <f t="shared" ref="Z33" si="7">SUM(H33,K33,N33,Q33,T33,W33)</f>
        <v>12</v>
      </c>
    </row>
    <row r="34" spans="1:26" ht="13.5" customHeight="1" thickBot="1" x14ac:dyDescent="0.25">
      <c r="A34" s="39" t="s">
        <v>367</v>
      </c>
      <c r="B34" s="108" t="s">
        <v>652</v>
      </c>
      <c r="C34" s="41"/>
      <c r="D34" s="41" t="s">
        <v>314</v>
      </c>
      <c r="E34" s="41" t="s">
        <v>77</v>
      </c>
      <c r="F34" s="42">
        <v>60</v>
      </c>
      <c r="G34" s="43">
        <v>0.5</v>
      </c>
      <c r="H34" s="37">
        <v>2</v>
      </c>
      <c r="I34" s="38" t="s">
        <v>78</v>
      </c>
      <c r="J34" s="43">
        <v>0.5</v>
      </c>
      <c r="K34" s="37">
        <v>2</v>
      </c>
      <c r="L34" s="20" t="s">
        <v>78</v>
      </c>
      <c r="M34" s="43">
        <v>0.5</v>
      </c>
      <c r="N34" s="37">
        <v>2</v>
      </c>
      <c r="O34" s="38" t="s">
        <v>78</v>
      </c>
      <c r="P34" s="43">
        <v>0.5</v>
      </c>
      <c r="Q34" s="37">
        <v>2</v>
      </c>
      <c r="R34" s="20" t="s">
        <v>78</v>
      </c>
      <c r="S34" s="43">
        <v>0.5</v>
      </c>
      <c r="T34" s="37">
        <v>2</v>
      </c>
      <c r="U34" s="38" t="s">
        <v>78</v>
      </c>
      <c r="V34" s="43">
        <v>0.5</v>
      </c>
      <c r="W34" s="37">
        <v>2</v>
      </c>
      <c r="X34" s="20" t="s">
        <v>78</v>
      </c>
      <c r="Y34" s="135">
        <f>SUM(G34,J34,M34,P34,S34,V34)*15</f>
        <v>45</v>
      </c>
      <c r="Z34" s="13">
        <f>SUM(H34,K34,N34,Q34,T34,W34)</f>
        <v>12</v>
      </c>
    </row>
    <row r="35" spans="1:26" ht="13.5" customHeight="1" thickTop="1" thickBot="1" x14ac:dyDescent="0.25">
      <c r="A35" s="164" t="s">
        <v>22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7"/>
    </row>
    <row r="36" spans="1:26" ht="13.5" customHeight="1" thickBot="1" x14ac:dyDescent="0.25">
      <c r="A36" s="86" t="s">
        <v>332</v>
      </c>
      <c r="B36" s="109" t="s">
        <v>677</v>
      </c>
      <c r="C36" s="88"/>
      <c r="D36" s="88"/>
      <c r="E36" s="88"/>
      <c r="F36" s="89"/>
      <c r="G36" s="90"/>
      <c r="H36" s="91"/>
      <c r="I36" s="92"/>
      <c r="J36" s="90"/>
      <c r="K36" s="91"/>
      <c r="L36" s="93"/>
      <c r="M36" s="90"/>
      <c r="N36" s="91">
        <v>4</v>
      </c>
      <c r="O36" s="92"/>
      <c r="P36" s="90"/>
      <c r="Q36" s="91">
        <v>2</v>
      </c>
      <c r="R36" s="93"/>
      <c r="S36" s="90"/>
      <c r="T36" s="91">
        <v>5</v>
      </c>
      <c r="U36" s="92"/>
      <c r="V36" s="90"/>
      <c r="W36" s="91"/>
      <c r="X36" s="93"/>
      <c r="Y36" s="139"/>
      <c r="Z36" s="94">
        <f>SUM(H36,K36,N36,Q36,T36,W36)</f>
        <v>11</v>
      </c>
    </row>
    <row r="37" spans="1:26" ht="13.5" customHeight="1" thickTop="1" thickBot="1" x14ac:dyDescent="0.25">
      <c r="A37" s="101" t="s">
        <v>154</v>
      </c>
      <c r="B37" s="83" t="s">
        <v>405</v>
      </c>
      <c r="C37" s="84"/>
      <c r="D37" s="84"/>
      <c r="E37" s="84" t="s">
        <v>213</v>
      </c>
      <c r="F37" s="85"/>
      <c r="G37" s="21"/>
      <c r="H37" s="22"/>
      <c r="I37" s="23"/>
      <c r="J37" s="21"/>
      <c r="K37" s="22"/>
      <c r="L37" s="23"/>
      <c r="M37" s="21"/>
      <c r="N37" s="22"/>
      <c r="O37" s="23"/>
      <c r="P37" s="21"/>
      <c r="Q37" s="22"/>
      <c r="R37" s="23"/>
      <c r="S37" s="21">
        <v>0</v>
      </c>
      <c r="T37" s="22">
        <v>3</v>
      </c>
      <c r="U37" s="23" t="s">
        <v>77</v>
      </c>
      <c r="V37" s="21">
        <v>0</v>
      </c>
      <c r="W37" s="22">
        <v>3</v>
      </c>
      <c r="X37" s="23" t="s">
        <v>77</v>
      </c>
      <c r="Y37" s="140">
        <f>SUM(G37,J37,M37,P37,S37,V37)*15</f>
        <v>0</v>
      </c>
      <c r="Z37" s="24">
        <f>SUM(H37,K37,N37,Q37,T37,W37)</f>
        <v>6</v>
      </c>
    </row>
    <row r="38" spans="1:26" ht="13.5" customHeight="1" thickTop="1" thickBot="1" x14ac:dyDescent="0.25">
      <c r="A38" s="238" t="s">
        <v>14</v>
      </c>
      <c r="B38" s="239"/>
      <c r="C38" s="239"/>
      <c r="D38" s="239"/>
      <c r="E38" s="239"/>
      <c r="F38" s="240"/>
      <c r="G38" s="119">
        <f>SUM(G8:G33,G36,G37)</f>
        <v>23.5</v>
      </c>
      <c r="H38" s="14">
        <f t="shared" ref="H38:Z38" si="8">SUM(H8:H33,H36,H37)</f>
        <v>31</v>
      </c>
      <c r="I38" s="15"/>
      <c r="J38" s="119">
        <f t="shared" si="8"/>
        <v>22.5</v>
      </c>
      <c r="K38" s="14">
        <f t="shared" si="8"/>
        <v>30</v>
      </c>
      <c r="L38" s="15"/>
      <c r="M38" s="119">
        <f t="shared" si="8"/>
        <v>21</v>
      </c>
      <c r="N38" s="14">
        <f t="shared" si="8"/>
        <v>31</v>
      </c>
      <c r="O38" s="15"/>
      <c r="P38" s="119">
        <f t="shared" si="8"/>
        <v>20</v>
      </c>
      <c r="Q38" s="14">
        <f t="shared" si="8"/>
        <v>29</v>
      </c>
      <c r="R38" s="15"/>
      <c r="S38" s="119">
        <f t="shared" si="8"/>
        <v>15.5</v>
      </c>
      <c r="T38" s="14">
        <f t="shared" si="8"/>
        <v>29</v>
      </c>
      <c r="U38" s="15"/>
      <c r="V38" s="119">
        <f t="shared" si="8"/>
        <v>16.5</v>
      </c>
      <c r="W38" s="14">
        <f t="shared" si="8"/>
        <v>30</v>
      </c>
      <c r="X38" s="15"/>
      <c r="Y38" s="133">
        <f t="shared" si="8"/>
        <v>1785</v>
      </c>
      <c r="Z38" s="16">
        <f t="shared" si="8"/>
        <v>180</v>
      </c>
    </row>
    <row r="39" spans="1:26" ht="13.5" customHeight="1" thickTop="1" x14ac:dyDescent="0.2"/>
    <row r="40" spans="1:26" ht="12" customHeight="1" x14ac:dyDescent="0.2">
      <c r="A40" s="3" t="s">
        <v>210</v>
      </c>
      <c r="U40" s="104"/>
    </row>
    <row r="41" spans="1:26" ht="12" customHeight="1" x14ac:dyDescent="0.2">
      <c r="A41" s="3" t="s">
        <v>214</v>
      </c>
      <c r="U41" s="104"/>
    </row>
    <row r="42" spans="1:26" ht="12" customHeight="1" x14ac:dyDescent="0.2">
      <c r="U42" s="103"/>
    </row>
    <row r="43" spans="1:26" ht="12" customHeight="1" x14ac:dyDescent="0.2">
      <c r="A43" s="124" t="s">
        <v>334</v>
      </c>
      <c r="U43" s="103"/>
    </row>
    <row r="44" spans="1:26" ht="12" customHeight="1" x14ac:dyDescent="0.2">
      <c r="A44" s="125" t="s">
        <v>329</v>
      </c>
      <c r="D44" s="3" t="s">
        <v>335</v>
      </c>
      <c r="E44" s="125"/>
      <c r="G44" s="3" t="s">
        <v>211</v>
      </c>
      <c r="H44" s="125"/>
      <c r="K44" s="125"/>
      <c r="L44" s="125"/>
      <c r="M44" s="125" t="s">
        <v>310</v>
      </c>
      <c r="N44" s="125"/>
      <c r="P44" s="125"/>
      <c r="R44" s="104"/>
      <c r="T44" s="103"/>
      <c r="U44" s="103"/>
    </row>
    <row r="45" spans="1:26" ht="12" customHeight="1" x14ac:dyDescent="0.2">
      <c r="A45" s="125" t="s">
        <v>337</v>
      </c>
      <c r="D45" s="3" t="s">
        <v>313</v>
      </c>
      <c r="E45" s="125"/>
      <c r="G45" s="3" t="s">
        <v>216</v>
      </c>
      <c r="H45" s="125"/>
      <c r="K45" s="125"/>
      <c r="L45" s="125"/>
      <c r="M45" s="125" t="s">
        <v>311</v>
      </c>
      <c r="N45" s="125"/>
      <c r="P45" s="125"/>
      <c r="R45" s="104"/>
      <c r="T45" s="103"/>
      <c r="U45" s="103"/>
    </row>
    <row r="46" spans="1:26" ht="12" customHeight="1" x14ac:dyDescent="0.2">
      <c r="A46" s="3" t="s">
        <v>340</v>
      </c>
      <c r="D46" s="3" t="s">
        <v>320</v>
      </c>
      <c r="G46" s="3" t="s">
        <v>217</v>
      </c>
      <c r="M46" s="3" t="s">
        <v>312</v>
      </c>
      <c r="R46" s="103"/>
      <c r="T46" s="103"/>
      <c r="U46" s="103"/>
    </row>
    <row r="47" spans="1:26" ht="12" customHeight="1" x14ac:dyDescent="0.2">
      <c r="A47" s="3" t="s">
        <v>341</v>
      </c>
      <c r="G47" s="3" t="s">
        <v>218</v>
      </c>
      <c r="R47" s="103"/>
      <c r="T47" s="103"/>
      <c r="U47" s="103"/>
    </row>
    <row r="48" spans="1:26" ht="12" customHeight="1" x14ac:dyDescent="0.2">
      <c r="A48" s="3" t="s">
        <v>330</v>
      </c>
      <c r="G48" s="3" t="s">
        <v>219</v>
      </c>
      <c r="R48" s="103"/>
      <c r="T48" s="103"/>
      <c r="U48" s="103"/>
    </row>
    <row r="49" spans="1:21" ht="12" customHeight="1" x14ac:dyDescent="0.2">
      <c r="A49" s="105" t="s">
        <v>658</v>
      </c>
      <c r="R49" s="103"/>
      <c r="T49" s="103"/>
      <c r="U49" s="103"/>
    </row>
    <row r="50" spans="1:21" ht="12" customHeight="1" x14ac:dyDescent="0.2">
      <c r="T50" s="103"/>
      <c r="U50" s="103"/>
    </row>
    <row r="51" spans="1:21" ht="12" customHeight="1" x14ac:dyDescent="0.2">
      <c r="A51" s="124" t="s">
        <v>336</v>
      </c>
      <c r="S51" s="103"/>
      <c r="T51" s="103"/>
    </row>
    <row r="52" spans="1:21" ht="12" customHeight="1" x14ac:dyDescent="0.2">
      <c r="A52" s="3" t="s">
        <v>346</v>
      </c>
    </row>
    <row r="53" spans="1:21" ht="12" customHeight="1" x14ac:dyDescent="0.2">
      <c r="A53" s="3" t="s">
        <v>349</v>
      </c>
    </row>
    <row r="54" spans="1:21" ht="12" customHeight="1" x14ac:dyDescent="0.2">
      <c r="A54" s="3" t="s">
        <v>328</v>
      </c>
    </row>
    <row r="55" spans="1:21" ht="12" customHeight="1" x14ac:dyDescent="0.2">
      <c r="A55" s="3" t="s">
        <v>326</v>
      </c>
    </row>
    <row r="56" spans="1:21" ht="12" customHeight="1" x14ac:dyDescent="0.2">
      <c r="A56" s="3" t="s">
        <v>327</v>
      </c>
    </row>
    <row r="57" spans="1:21" ht="13.5" customHeight="1" x14ac:dyDescent="0.2"/>
  </sheetData>
  <sheetProtection password="CEBE" sheet="1" objects="1" scenarios="1"/>
  <customSheetViews>
    <customSheetView guid="{91A788A7-EA05-4A67-A5D3-2A427F0AB55D}">
      <selection activeCell="Y38" sqref="Y38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5">
    <mergeCell ref="D5:D6"/>
    <mergeCell ref="E5:E6"/>
    <mergeCell ref="A1:Z1"/>
    <mergeCell ref="A2:Z2"/>
    <mergeCell ref="A4:F4"/>
    <mergeCell ref="G4:X4"/>
    <mergeCell ref="Y4:Z4"/>
    <mergeCell ref="B3:R3"/>
    <mergeCell ref="S3:Z3"/>
    <mergeCell ref="A35:Z35"/>
    <mergeCell ref="A38:F38"/>
    <mergeCell ref="A32:Z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G38:H38 J38:K38 M38:N38 P38:Q38 S38:T38 V38:W38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244</v>
      </c>
      <c r="B8" s="45" t="s">
        <v>488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4" si="0">SUM(G8,J8,M8,P8,S8,V8)*15</f>
        <v>180</v>
      </c>
      <c r="Z8" s="17">
        <f t="shared" ref="Z8:Z14" si="1">SUM(H8,K8,N8,Q8,T8,W8)</f>
        <v>42</v>
      </c>
    </row>
    <row r="9" spans="1:26" ht="13.5" customHeight="1" x14ac:dyDescent="0.2">
      <c r="A9" s="123" t="s">
        <v>245</v>
      </c>
      <c r="B9" s="45" t="s">
        <v>489</v>
      </c>
      <c r="C9" s="46" t="s">
        <v>368</v>
      </c>
      <c r="D9" s="46" t="s">
        <v>314</v>
      </c>
      <c r="E9" s="46" t="s">
        <v>77</v>
      </c>
      <c r="F9" s="47">
        <v>60</v>
      </c>
      <c r="G9" s="48">
        <v>0.5</v>
      </c>
      <c r="H9" s="49">
        <v>2</v>
      </c>
      <c r="I9" s="53" t="s">
        <v>78</v>
      </c>
      <c r="J9" s="48">
        <v>0.5</v>
      </c>
      <c r="K9" s="49">
        <v>2</v>
      </c>
      <c r="L9" s="50" t="s">
        <v>78</v>
      </c>
      <c r="M9" s="48">
        <v>0.5</v>
      </c>
      <c r="N9" s="49">
        <v>2</v>
      </c>
      <c r="O9" s="53" t="s">
        <v>78</v>
      </c>
      <c r="P9" s="48">
        <v>0.5</v>
      </c>
      <c r="Q9" s="49">
        <v>2</v>
      </c>
      <c r="R9" s="50" t="s">
        <v>78</v>
      </c>
      <c r="S9" s="48">
        <v>0.5</v>
      </c>
      <c r="T9" s="49">
        <v>2</v>
      </c>
      <c r="U9" s="53" t="s">
        <v>78</v>
      </c>
      <c r="V9" s="48">
        <v>0.5</v>
      </c>
      <c r="W9" s="49">
        <v>2</v>
      </c>
      <c r="X9" s="50" t="s">
        <v>78</v>
      </c>
      <c r="Y9" s="134">
        <f t="shared" si="0"/>
        <v>45</v>
      </c>
      <c r="Z9" s="17">
        <f t="shared" si="1"/>
        <v>12</v>
      </c>
    </row>
    <row r="10" spans="1:26" ht="13.5" customHeight="1" x14ac:dyDescent="0.2">
      <c r="A10" s="39" t="s">
        <v>140</v>
      </c>
      <c r="B10" s="108" t="s">
        <v>691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141</v>
      </c>
      <c r="B11" s="67" t="s">
        <v>467</v>
      </c>
      <c r="C11" s="68" t="s">
        <v>368</v>
      </c>
      <c r="D11" s="68" t="s">
        <v>319</v>
      </c>
      <c r="E11" s="68" t="s">
        <v>77</v>
      </c>
      <c r="F11" s="69">
        <v>60</v>
      </c>
      <c r="G11" s="63">
        <v>2</v>
      </c>
      <c r="H11" s="64">
        <v>1</v>
      </c>
      <c r="I11" s="65" t="s">
        <v>77</v>
      </c>
      <c r="J11" s="63">
        <v>2</v>
      </c>
      <c r="K11" s="64">
        <v>1</v>
      </c>
      <c r="L11" s="35" t="s">
        <v>77</v>
      </c>
      <c r="M11" s="63">
        <v>2</v>
      </c>
      <c r="N11" s="64">
        <v>1</v>
      </c>
      <c r="O11" s="65" t="s">
        <v>77</v>
      </c>
      <c r="P11" s="63">
        <v>2</v>
      </c>
      <c r="Q11" s="64">
        <v>1</v>
      </c>
      <c r="R11" s="35" t="s">
        <v>77</v>
      </c>
      <c r="S11" s="63">
        <v>2</v>
      </c>
      <c r="T11" s="64">
        <v>1</v>
      </c>
      <c r="U11" s="65" t="s">
        <v>77</v>
      </c>
      <c r="V11" s="63">
        <v>2</v>
      </c>
      <c r="W11" s="64">
        <v>1</v>
      </c>
      <c r="X11" s="35" t="s">
        <v>77</v>
      </c>
      <c r="Y11" s="136">
        <f>SUM(G11,J11,M11,P11,S11,V11)*15</f>
        <v>180</v>
      </c>
      <c r="Z11" s="36">
        <f>SUM(H11,K11,N11,Q11,T11,W11)</f>
        <v>6</v>
      </c>
    </row>
    <row r="12" spans="1:26" ht="13.5" customHeight="1" x14ac:dyDescent="0.2">
      <c r="A12" s="66" t="s">
        <v>142</v>
      </c>
      <c r="B12" s="67" t="s">
        <v>468</v>
      </c>
      <c r="C12" s="68" t="s">
        <v>368</v>
      </c>
      <c r="D12" s="68" t="s">
        <v>319</v>
      </c>
      <c r="E12" s="68" t="s">
        <v>77</v>
      </c>
      <c r="F12" s="69">
        <v>60</v>
      </c>
      <c r="G12" s="63">
        <v>1</v>
      </c>
      <c r="H12" s="64">
        <v>1</v>
      </c>
      <c r="I12" s="65" t="s">
        <v>77</v>
      </c>
      <c r="J12" s="63">
        <v>1</v>
      </c>
      <c r="K12" s="64">
        <v>1</v>
      </c>
      <c r="L12" s="35" t="s">
        <v>77</v>
      </c>
      <c r="M12" s="63">
        <v>1</v>
      </c>
      <c r="N12" s="64">
        <v>1</v>
      </c>
      <c r="O12" s="65" t="s">
        <v>77</v>
      </c>
      <c r="P12" s="63">
        <v>1</v>
      </c>
      <c r="Q12" s="64">
        <v>1</v>
      </c>
      <c r="R12" s="35" t="s">
        <v>77</v>
      </c>
      <c r="S12" s="63">
        <v>1</v>
      </c>
      <c r="T12" s="64">
        <v>1</v>
      </c>
      <c r="U12" s="65" t="s">
        <v>77</v>
      </c>
      <c r="V12" s="63">
        <v>1</v>
      </c>
      <c r="W12" s="64">
        <v>1</v>
      </c>
      <c r="X12" s="35" t="s">
        <v>77</v>
      </c>
      <c r="Y12" s="136">
        <f>SUM(G12,J12,M12,P12,S12,V12)*15</f>
        <v>90</v>
      </c>
      <c r="Z12" s="36">
        <f>SUM(H12,K12,N12,Q12,T12,W12)</f>
        <v>6</v>
      </c>
    </row>
    <row r="13" spans="1:26" ht="13.5" customHeight="1" x14ac:dyDescent="0.2">
      <c r="A13" s="39" t="s">
        <v>143</v>
      </c>
      <c r="B13" s="108" t="s">
        <v>469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77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149</v>
      </c>
      <c r="B14" s="108" t="s">
        <v>470</v>
      </c>
      <c r="C14" s="41" t="s">
        <v>368</v>
      </c>
      <c r="D14" s="41" t="s">
        <v>319</v>
      </c>
      <c r="E14" s="41" t="s">
        <v>77</v>
      </c>
      <c r="F14" s="42">
        <v>60</v>
      </c>
      <c r="G14" s="43">
        <v>2</v>
      </c>
      <c r="H14" s="37">
        <v>1</v>
      </c>
      <c r="I14" s="38" t="s">
        <v>77</v>
      </c>
      <c r="J14" s="43">
        <v>2</v>
      </c>
      <c r="K14" s="37">
        <v>1</v>
      </c>
      <c r="L14" s="20" t="s">
        <v>77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 t="shared" si="0"/>
        <v>60</v>
      </c>
      <c r="Z14" s="13">
        <f t="shared" si="1"/>
        <v>2</v>
      </c>
    </row>
    <row r="15" spans="1:26" ht="13.5" customHeight="1" x14ac:dyDescent="0.2">
      <c r="A15" s="66" t="s">
        <v>144</v>
      </c>
      <c r="B15" s="67" t="s">
        <v>471</v>
      </c>
      <c r="C15" s="68" t="s">
        <v>368</v>
      </c>
      <c r="D15" s="68" t="s">
        <v>319</v>
      </c>
      <c r="E15" s="68" t="s">
        <v>212</v>
      </c>
      <c r="F15" s="69">
        <v>45</v>
      </c>
      <c r="G15" s="63">
        <v>2</v>
      </c>
      <c r="H15" s="64">
        <v>2</v>
      </c>
      <c r="I15" s="65" t="s">
        <v>78</v>
      </c>
      <c r="J15" s="63">
        <v>2</v>
      </c>
      <c r="K15" s="64">
        <v>2</v>
      </c>
      <c r="L15" s="35" t="s">
        <v>78</v>
      </c>
      <c r="M15" s="63">
        <v>2</v>
      </c>
      <c r="N15" s="64">
        <v>2</v>
      </c>
      <c r="O15" s="65" t="s">
        <v>78</v>
      </c>
      <c r="P15" s="63">
        <v>2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>SUM(G15,J15,M15,P15,S15,V15)*15</f>
        <v>120</v>
      </c>
      <c r="Z15" s="36">
        <f>SUM(H15,K15,N15,Q15,T15,W15)</f>
        <v>8</v>
      </c>
    </row>
    <row r="16" spans="1:26" ht="13.5" customHeight="1" x14ac:dyDescent="0.2">
      <c r="A16" s="66" t="s">
        <v>256</v>
      </c>
      <c r="B16" s="67" t="s">
        <v>472</v>
      </c>
      <c r="C16" s="68" t="s">
        <v>661</v>
      </c>
      <c r="D16" s="68"/>
      <c r="E16" s="68"/>
      <c r="F16" s="69"/>
      <c r="G16" s="63"/>
      <c r="H16" s="64"/>
      <c r="I16" s="65"/>
      <c r="J16" s="63"/>
      <c r="K16" s="64"/>
      <c r="L16" s="35"/>
      <c r="M16" s="63"/>
      <c r="N16" s="64"/>
      <c r="O16" s="65"/>
      <c r="P16" s="63">
        <v>0</v>
      </c>
      <c r="Q16" s="64">
        <v>1</v>
      </c>
      <c r="R16" s="35" t="s">
        <v>80</v>
      </c>
      <c r="S16" s="63"/>
      <c r="T16" s="64"/>
      <c r="U16" s="65"/>
      <c r="V16" s="63"/>
      <c r="W16" s="64"/>
      <c r="X16" s="35"/>
      <c r="Y16" s="136">
        <f>SUM(G16,J16,M16,P16,S16,V16)*15</f>
        <v>0</v>
      </c>
      <c r="Z16" s="36">
        <f>SUM(H16,K16,N16,Q16,T16,W16)</f>
        <v>1</v>
      </c>
    </row>
    <row r="17" spans="1:26" ht="13.5" customHeight="1" x14ac:dyDescent="0.2">
      <c r="A17" s="66" t="s">
        <v>145</v>
      </c>
      <c r="B17" s="67" t="s">
        <v>473</v>
      </c>
      <c r="C17" s="68" t="s">
        <v>368</v>
      </c>
      <c r="D17" s="68" t="s">
        <v>319</v>
      </c>
      <c r="E17" s="68" t="s">
        <v>81</v>
      </c>
      <c r="F17" s="69">
        <v>45</v>
      </c>
      <c r="G17" s="63">
        <v>2</v>
      </c>
      <c r="H17" s="64">
        <v>2</v>
      </c>
      <c r="I17" s="65" t="s">
        <v>78</v>
      </c>
      <c r="J17" s="63">
        <v>2</v>
      </c>
      <c r="K17" s="64">
        <v>2</v>
      </c>
      <c r="L17" s="35" t="s">
        <v>78</v>
      </c>
      <c r="M17" s="63">
        <v>2</v>
      </c>
      <c r="N17" s="64">
        <v>2</v>
      </c>
      <c r="O17" s="65" t="s">
        <v>78</v>
      </c>
      <c r="P17" s="63">
        <v>2</v>
      </c>
      <c r="Q17" s="64">
        <v>2</v>
      </c>
      <c r="R17" s="35" t="s">
        <v>78</v>
      </c>
      <c r="S17" s="63">
        <v>1</v>
      </c>
      <c r="T17" s="64">
        <v>1</v>
      </c>
      <c r="U17" s="65" t="s">
        <v>78</v>
      </c>
      <c r="V17" s="63">
        <v>1</v>
      </c>
      <c r="W17" s="64">
        <v>1</v>
      </c>
      <c r="X17" s="35" t="s">
        <v>77</v>
      </c>
      <c r="Y17" s="136">
        <f t="shared" ref="Y17:Y21" si="2">SUM(G17,J17,M17,P17,S17,V17)*15</f>
        <v>150</v>
      </c>
      <c r="Z17" s="36">
        <f t="shared" ref="Z17:Z21" si="3">SUM(H17,K17,N17,Q17,T17,W17)</f>
        <v>10</v>
      </c>
    </row>
    <row r="18" spans="1:26" ht="13.5" customHeight="1" x14ac:dyDescent="0.2">
      <c r="A18" s="66" t="s">
        <v>152</v>
      </c>
      <c r="B18" s="67" t="s">
        <v>474</v>
      </c>
      <c r="C18" s="68" t="s">
        <v>662</v>
      </c>
      <c r="D18" s="68"/>
      <c r="E18" s="68"/>
      <c r="F18" s="69"/>
      <c r="G18" s="63"/>
      <c r="H18" s="64"/>
      <c r="I18" s="65"/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>
        <v>0</v>
      </c>
      <c r="W18" s="64">
        <v>1</v>
      </c>
      <c r="X18" s="35" t="s">
        <v>80</v>
      </c>
      <c r="Y18" s="136">
        <f t="shared" si="2"/>
        <v>0</v>
      </c>
      <c r="Z18" s="36">
        <f t="shared" si="3"/>
        <v>1</v>
      </c>
    </row>
    <row r="19" spans="1:26" ht="13.5" customHeight="1" x14ac:dyDescent="0.2">
      <c r="A19" s="66" t="s">
        <v>147</v>
      </c>
      <c r="B19" s="67" t="s">
        <v>475</v>
      </c>
      <c r="C19" s="68" t="s">
        <v>368</v>
      </c>
      <c r="D19" s="68" t="s">
        <v>319</v>
      </c>
      <c r="E19" s="68" t="s">
        <v>81</v>
      </c>
      <c r="F19" s="34">
        <v>45</v>
      </c>
      <c r="G19" s="63"/>
      <c r="H19" s="64"/>
      <c r="I19" s="65"/>
      <c r="J19" s="63"/>
      <c r="K19" s="64"/>
      <c r="L19" s="35"/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/>
      <c r="T19" s="64"/>
      <c r="U19" s="65"/>
      <c r="V19" s="63"/>
      <c r="W19" s="64"/>
      <c r="X19" s="35"/>
      <c r="Y19" s="136">
        <f t="shared" si="2"/>
        <v>30</v>
      </c>
      <c r="Z19" s="36">
        <f t="shared" si="3"/>
        <v>2</v>
      </c>
    </row>
    <row r="20" spans="1:26" ht="13.5" customHeight="1" x14ac:dyDescent="0.2">
      <c r="A20" s="66" t="s">
        <v>103</v>
      </c>
      <c r="B20" s="67" t="s">
        <v>476</v>
      </c>
      <c r="C20" s="68" t="s">
        <v>368</v>
      </c>
      <c r="D20" s="68" t="s">
        <v>319</v>
      </c>
      <c r="E20" s="68" t="s">
        <v>212</v>
      </c>
      <c r="F20" s="69" t="s">
        <v>356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>
        <v>1</v>
      </c>
      <c r="T20" s="64">
        <v>1</v>
      </c>
      <c r="U20" s="65" t="s">
        <v>77</v>
      </c>
      <c r="V20" s="63">
        <v>1</v>
      </c>
      <c r="W20" s="64">
        <v>1</v>
      </c>
      <c r="X20" s="35" t="s">
        <v>77</v>
      </c>
      <c r="Y20" s="136">
        <f t="shared" si="2"/>
        <v>60</v>
      </c>
      <c r="Z20" s="36">
        <f t="shared" si="3"/>
        <v>6</v>
      </c>
    </row>
    <row r="21" spans="1:26" ht="13.5" customHeight="1" thickBot="1" x14ac:dyDescent="0.25">
      <c r="A21" s="66" t="s">
        <v>31</v>
      </c>
      <c r="B21" s="67" t="s">
        <v>483</v>
      </c>
      <c r="C21" s="68" t="s">
        <v>368</v>
      </c>
      <c r="D21" s="68" t="s">
        <v>314</v>
      </c>
      <c r="E21" s="68" t="s">
        <v>77</v>
      </c>
      <c r="F21" s="69">
        <v>60</v>
      </c>
      <c r="G21" s="63">
        <v>0.5</v>
      </c>
      <c r="H21" s="64">
        <v>2</v>
      </c>
      <c r="I21" s="65" t="s">
        <v>77</v>
      </c>
      <c r="J21" s="63">
        <v>0.5</v>
      </c>
      <c r="K21" s="64">
        <v>2</v>
      </c>
      <c r="L21" s="35" t="s">
        <v>78</v>
      </c>
      <c r="M21" s="63"/>
      <c r="N21" s="64"/>
      <c r="O21" s="65"/>
      <c r="P21" s="63"/>
      <c r="Q21" s="64"/>
      <c r="R21" s="35"/>
      <c r="S21" s="63"/>
      <c r="T21" s="64"/>
      <c r="U21" s="65"/>
      <c r="V21" s="63"/>
      <c r="W21" s="64"/>
      <c r="X21" s="35"/>
      <c r="Y21" s="136">
        <f t="shared" si="2"/>
        <v>15</v>
      </c>
      <c r="Z21" s="36">
        <f t="shared" si="3"/>
        <v>4</v>
      </c>
    </row>
    <row r="22" spans="1:26" ht="13.5" customHeight="1" x14ac:dyDescent="0.2">
      <c r="A22" s="55" t="s">
        <v>148</v>
      </c>
      <c r="B22" s="56" t="s">
        <v>478</v>
      </c>
      <c r="C22" s="57" t="s">
        <v>368</v>
      </c>
      <c r="D22" s="57" t="s">
        <v>319</v>
      </c>
      <c r="E22" s="57" t="s">
        <v>212</v>
      </c>
      <c r="F22" s="58">
        <v>45</v>
      </c>
      <c r="G22" s="59">
        <v>1</v>
      </c>
      <c r="H22" s="60">
        <v>1</v>
      </c>
      <c r="I22" s="19" t="s">
        <v>78</v>
      </c>
      <c r="J22" s="59">
        <v>1</v>
      </c>
      <c r="K22" s="60">
        <v>1</v>
      </c>
      <c r="L22" s="19" t="s">
        <v>78</v>
      </c>
      <c r="M22" s="59">
        <v>1</v>
      </c>
      <c r="N22" s="60">
        <v>1</v>
      </c>
      <c r="O22" s="19" t="s">
        <v>78</v>
      </c>
      <c r="P22" s="59">
        <v>1</v>
      </c>
      <c r="Q22" s="60">
        <v>1</v>
      </c>
      <c r="R22" s="19" t="s">
        <v>78</v>
      </c>
      <c r="S22" s="59">
        <v>1</v>
      </c>
      <c r="T22" s="60">
        <v>1</v>
      </c>
      <c r="U22" s="19" t="s">
        <v>78</v>
      </c>
      <c r="V22" s="59">
        <v>1</v>
      </c>
      <c r="W22" s="60">
        <v>1</v>
      </c>
      <c r="X22" s="19" t="s">
        <v>77</v>
      </c>
      <c r="Y22" s="137">
        <f>SUM(G22,J22,M22,P22,S22,V22)*15</f>
        <v>90</v>
      </c>
      <c r="Z22" s="12">
        <f>SUM(H22,K22,N22,Q22,T22,W22)</f>
        <v>6</v>
      </c>
    </row>
    <row r="23" spans="1:26" ht="13.5" customHeight="1" x14ac:dyDescent="0.2">
      <c r="A23" s="39" t="s">
        <v>150</v>
      </c>
      <c r="B23" s="108" t="s">
        <v>479</v>
      </c>
      <c r="C23" s="41" t="s">
        <v>663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>
        <v>0</v>
      </c>
      <c r="W23" s="37">
        <v>1</v>
      </c>
      <c r="X23" s="20" t="s">
        <v>80</v>
      </c>
      <c r="Y23" s="138">
        <f t="shared" ref="Y23:Y32" si="4">SUM(G23,J23,M23,P23,S23,V23)*15</f>
        <v>0</v>
      </c>
      <c r="Z23" s="13">
        <f>SUM(H23,K23,N23,Q23,T23,W23)</f>
        <v>1</v>
      </c>
    </row>
    <row r="24" spans="1:26" ht="13.5" customHeight="1" x14ac:dyDescent="0.2">
      <c r="A24" s="39" t="s">
        <v>146</v>
      </c>
      <c r="B24" s="108" t="s">
        <v>480</v>
      </c>
      <c r="C24" s="41" t="s">
        <v>368</v>
      </c>
      <c r="D24" s="41" t="s">
        <v>319</v>
      </c>
      <c r="E24" s="41" t="s">
        <v>212</v>
      </c>
      <c r="F24" s="42">
        <v>45</v>
      </c>
      <c r="G24" s="43">
        <v>2</v>
      </c>
      <c r="H24" s="37">
        <v>2</v>
      </c>
      <c r="I24" s="20" t="s">
        <v>78</v>
      </c>
      <c r="J24" s="43">
        <v>2</v>
      </c>
      <c r="K24" s="37">
        <v>2</v>
      </c>
      <c r="L24" s="20" t="s">
        <v>78</v>
      </c>
      <c r="M24" s="43">
        <v>2</v>
      </c>
      <c r="N24" s="37">
        <v>2</v>
      </c>
      <c r="O24" s="20" t="s">
        <v>78</v>
      </c>
      <c r="P24" s="43">
        <v>2</v>
      </c>
      <c r="Q24" s="37">
        <v>2</v>
      </c>
      <c r="R24" s="20" t="s">
        <v>78</v>
      </c>
      <c r="S24" s="43">
        <v>2</v>
      </c>
      <c r="T24" s="37">
        <v>2</v>
      </c>
      <c r="U24" s="20" t="s">
        <v>78</v>
      </c>
      <c r="V24" s="43">
        <v>2</v>
      </c>
      <c r="W24" s="37">
        <v>2</v>
      </c>
      <c r="X24" s="20" t="s">
        <v>77</v>
      </c>
      <c r="Y24" s="138">
        <f t="shared" si="4"/>
        <v>180</v>
      </c>
      <c r="Z24" s="13">
        <f t="shared" ref="Z24:Z32" si="5">SUM(H24,K24,N24,Q24,T24,W24)</f>
        <v>12</v>
      </c>
    </row>
    <row r="25" spans="1:26" ht="13.5" customHeight="1" x14ac:dyDescent="0.2">
      <c r="A25" s="39" t="s">
        <v>151</v>
      </c>
      <c r="B25" s="108" t="s">
        <v>481</v>
      </c>
      <c r="C25" s="41" t="s">
        <v>664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4"/>
        <v>0</v>
      </c>
      <c r="Z25" s="13">
        <f t="shared" si="5"/>
        <v>1</v>
      </c>
    </row>
    <row r="26" spans="1:26" ht="13.5" customHeight="1" x14ac:dyDescent="0.2">
      <c r="A26" s="39" t="s">
        <v>18</v>
      </c>
      <c r="B26" s="108" t="s">
        <v>389</v>
      </c>
      <c r="C26" s="41"/>
      <c r="D26" s="41" t="s">
        <v>319</v>
      </c>
      <c r="E26" s="41" t="s">
        <v>81</v>
      </c>
      <c r="F26" s="42">
        <v>45</v>
      </c>
      <c r="G26" s="43">
        <v>2</v>
      </c>
      <c r="H26" s="37">
        <v>2</v>
      </c>
      <c r="I26" s="20" t="s">
        <v>78</v>
      </c>
      <c r="J26" s="43">
        <v>2</v>
      </c>
      <c r="K26" s="37">
        <v>2</v>
      </c>
      <c r="L26" s="20" t="s">
        <v>78</v>
      </c>
      <c r="M26" s="43">
        <v>2</v>
      </c>
      <c r="N26" s="37">
        <v>2</v>
      </c>
      <c r="O26" s="20" t="s">
        <v>78</v>
      </c>
      <c r="P26" s="43">
        <v>2</v>
      </c>
      <c r="Q26" s="37">
        <v>2</v>
      </c>
      <c r="R26" s="20" t="s">
        <v>78</v>
      </c>
      <c r="S26" s="43">
        <v>2</v>
      </c>
      <c r="T26" s="37">
        <v>2</v>
      </c>
      <c r="U26" s="20" t="s">
        <v>78</v>
      </c>
      <c r="V26" s="43">
        <v>2</v>
      </c>
      <c r="W26" s="37">
        <v>2</v>
      </c>
      <c r="X26" s="20" t="s">
        <v>78</v>
      </c>
      <c r="Y26" s="138">
        <f t="shared" si="4"/>
        <v>180</v>
      </c>
      <c r="Z26" s="13">
        <f t="shared" si="5"/>
        <v>12</v>
      </c>
    </row>
    <row r="27" spans="1:26" ht="13.5" customHeight="1" x14ac:dyDescent="0.2">
      <c r="A27" s="39" t="s">
        <v>79</v>
      </c>
      <c r="B27" s="108" t="s">
        <v>390</v>
      </c>
      <c r="C27" s="41" t="s">
        <v>396</v>
      </c>
      <c r="D27" s="41"/>
      <c r="E27" s="41"/>
      <c r="F27" s="42"/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0</v>
      </c>
      <c r="W27" s="37">
        <v>1</v>
      </c>
      <c r="X27" s="20" t="s">
        <v>80</v>
      </c>
      <c r="Y27" s="138">
        <f t="shared" si="4"/>
        <v>0</v>
      </c>
      <c r="Z27" s="13">
        <f t="shared" si="5"/>
        <v>1</v>
      </c>
    </row>
    <row r="28" spans="1:26" ht="13.5" customHeight="1" x14ac:dyDescent="0.2">
      <c r="A28" s="39" t="s">
        <v>19</v>
      </c>
      <c r="B28" s="108" t="s">
        <v>391</v>
      </c>
      <c r="C28" s="41"/>
      <c r="D28" s="41" t="s">
        <v>319</v>
      </c>
      <c r="E28" s="41" t="s">
        <v>81</v>
      </c>
      <c r="F28" s="42">
        <v>45</v>
      </c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1</v>
      </c>
      <c r="W28" s="37">
        <v>2</v>
      </c>
      <c r="X28" s="20" t="s">
        <v>78</v>
      </c>
      <c r="Y28" s="138">
        <f t="shared" si="4"/>
        <v>15</v>
      </c>
      <c r="Z28" s="13">
        <f t="shared" si="5"/>
        <v>2</v>
      </c>
    </row>
    <row r="29" spans="1:26" ht="13.5" customHeight="1" x14ac:dyDescent="0.2">
      <c r="A29" s="39" t="s">
        <v>26</v>
      </c>
      <c r="B29" s="108" t="s">
        <v>392</v>
      </c>
      <c r="C29" s="41" t="s">
        <v>368</v>
      </c>
      <c r="D29" s="41" t="s">
        <v>319</v>
      </c>
      <c r="E29" s="41" t="s">
        <v>81</v>
      </c>
      <c r="F29" s="42">
        <v>45</v>
      </c>
      <c r="G29" s="43">
        <v>1</v>
      </c>
      <c r="H29" s="37">
        <v>2</v>
      </c>
      <c r="I29" s="20" t="s">
        <v>77</v>
      </c>
      <c r="J29" s="43">
        <v>1</v>
      </c>
      <c r="K29" s="37">
        <v>2</v>
      </c>
      <c r="L29" s="20" t="s">
        <v>77</v>
      </c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4"/>
        <v>30</v>
      </c>
      <c r="Z29" s="13">
        <f t="shared" si="5"/>
        <v>4</v>
      </c>
    </row>
    <row r="30" spans="1:26" ht="13.5" customHeight="1" x14ac:dyDescent="0.2">
      <c r="A30" s="39" t="s">
        <v>28</v>
      </c>
      <c r="B30" s="108" t="s">
        <v>393</v>
      </c>
      <c r="C30" s="41"/>
      <c r="D30" s="41" t="s">
        <v>319</v>
      </c>
      <c r="E30" s="41" t="s">
        <v>81</v>
      </c>
      <c r="F30" s="42">
        <v>45</v>
      </c>
      <c r="G30" s="43">
        <v>1</v>
      </c>
      <c r="H30" s="37">
        <v>1</v>
      </c>
      <c r="I30" s="20" t="s">
        <v>77</v>
      </c>
      <c r="J30" s="43"/>
      <c r="K30" s="37"/>
      <c r="L30" s="20"/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4"/>
        <v>15</v>
      </c>
      <c r="Z30" s="13">
        <f t="shared" si="5"/>
        <v>1</v>
      </c>
    </row>
    <row r="31" spans="1:26" ht="13.5" customHeight="1" x14ac:dyDescent="0.2">
      <c r="A31" s="39" t="s">
        <v>29</v>
      </c>
      <c r="B31" s="108" t="s">
        <v>394</v>
      </c>
      <c r="C31" s="41" t="s">
        <v>368</v>
      </c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/>
      <c r="N31" s="37"/>
      <c r="O31" s="20"/>
      <c r="P31" s="43"/>
      <c r="Q31" s="37"/>
      <c r="R31" s="20"/>
      <c r="S31" s="43">
        <v>1</v>
      </c>
      <c r="T31" s="37">
        <v>1</v>
      </c>
      <c r="U31" s="20" t="s">
        <v>77</v>
      </c>
      <c r="V31" s="43">
        <v>1</v>
      </c>
      <c r="W31" s="37">
        <v>1</v>
      </c>
      <c r="X31" s="20" t="s">
        <v>77</v>
      </c>
      <c r="Y31" s="138">
        <f t="shared" si="4"/>
        <v>30</v>
      </c>
      <c r="Z31" s="13">
        <f t="shared" si="5"/>
        <v>2</v>
      </c>
    </row>
    <row r="32" spans="1:26" ht="13.5" customHeight="1" thickBot="1" x14ac:dyDescent="0.25">
      <c r="A32" s="39" t="s">
        <v>27</v>
      </c>
      <c r="B32" s="108" t="s">
        <v>395</v>
      </c>
      <c r="C32" s="41"/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>
        <v>1</v>
      </c>
      <c r="N32" s="37">
        <v>1</v>
      </c>
      <c r="O32" s="20" t="s">
        <v>77</v>
      </c>
      <c r="P32" s="43"/>
      <c r="Q32" s="37"/>
      <c r="R32" s="20"/>
      <c r="S32" s="43"/>
      <c r="T32" s="37"/>
      <c r="U32" s="20"/>
      <c r="V32" s="43"/>
      <c r="W32" s="37"/>
      <c r="X32" s="20"/>
      <c r="Y32" s="138">
        <f t="shared" si="4"/>
        <v>15</v>
      </c>
      <c r="Z32" s="13">
        <f t="shared" si="5"/>
        <v>1</v>
      </c>
    </row>
    <row r="33" spans="1:26" ht="13.5" customHeight="1" thickTop="1" thickBot="1" x14ac:dyDescent="0.25">
      <c r="A33" s="164" t="s">
        <v>22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7"/>
    </row>
    <row r="34" spans="1:26" ht="13.5" customHeight="1" thickBot="1" x14ac:dyDescent="0.25">
      <c r="A34" s="86" t="s">
        <v>332</v>
      </c>
      <c r="B34" s="109" t="s">
        <v>677</v>
      </c>
      <c r="C34" s="88"/>
      <c r="D34" s="88"/>
      <c r="E34" s="88"/>
      <c r="F34" s="89"/>
      <c r="G34" s="90"/>
      <c r="H34" s="91"/>
      <c r="I34" s="92"/>
      <c r="J34" s="90"/>
      <c r="K34" s="91"/>
      <c r="L34" s="93"/>
      <c r="M34" s="90"/>
      <c r="N34" s="91">
        <v>2</v>
      </c>
      <c r="O34" s="92"/>
      <c r="P34" s="90"/>
      <c r="Q34" s="91">
        <v>3</v>
      </c>
      <c r="R34" s="93"/>
      <c r="S34" s="90"/>
      <c r="T34" s="91">
        <v>6</v>
      </c>
      <c r="U34" s="92"/>
      <c r="V34" s="90"/>
      <c r="W34" s="91"/>
      <c r="X34" s="93"/>
      <c r="Y34" s="139"/>
      <c r="Z34" s="94">
        <f>SUM(H34,K34,N34,Q34,T34,W34)</f>
        <v>11</v>
      </c>
    </row>
    <row r="35" spans="1:26" ht="13.5" customHeight="1" thickTop="1" thickBot="1" x14ac:dyDescent="0.25">
      <c r="A35" s="101" t="s">
        <v>154</v>
      </c>
      <c r="B35" s="83" t="s">
        <v>405</v>
      </c>
      <c r="C35" s="84"/>
      <c r="D35" s="84"/>
      <c r="E35" s="84" t="s">
        <v>213</v>
      </c>
      <c r="F35" s="85"/>
      <c r="G35" s="21"/>
      <c r="H35" s="22"/>
      <c r="I35" s="23"/>
      <c r="J35" s="21"/>
      <c r="K35" s="22"/>
      <c r="L35" s="23"/>
      <c r="M35" s="21"/>
      <c r="N35" s="22"/>
      <c r="O35" s="23"/>
      <c r="P35" s="21"/>
      <c r="Q35" s="22"/>
      <c r="R35" s="23"/>
      <c r="S35" s="21">
        <v>0</v>
      </c>
      <c r="T35" s="22">
        <v>3</v>
      </c>
      <c r="U35" s="23" t="s">
        <v>77</v>
      </c>
      <c r="V35" s="21">
        <v>0</v>
      </c>
      <c r="W35" s="22">
        <v>3</v>
      </c>
      <c r="X35" s="23" t="s">
        <v>77</v>
      </c>
      <c r="Y35" s="140">
        <f>SUM(G35,J35,M35,P35,S35,V35)*15</f>
        <v>0</v>
      </c>
      <c r="Z35" s="24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19">
        <f>SUM(G8:G35)</f>
        <v>23.5</v>
      </c>
      <c r="H36" s="14">
        <f t="shared" ref="H36:W36" si="6">SUM(H8:H35)</f>
        <v>31</v>
      </c>
      <c r="I36" s="15"/>
      <c r="J36" s="119">
        <f t="shared" si="6"/>
        <v>22.5</v>
      </c>
      <c r="K36" s="14">
        <f t="shared" si="6"/>
        <v>30</v>
      </c>
      <c r="L36" s="15"/>
      <c r="M36" s="119">
        <f t="shared" si="6"/>
        <v>21</v>
      </c>
      <c r="N36" s="14">
        <f t="shared" si="6"/>
        <v>29</v>
      </c>
      <c r="O36" s="15"/>
      <c r="P36" s="119">
        <f t="shared" si="6"/>
        <v>20</v>
      </c>
      <c r="Q36" s="14">
        <f t="shared" si="6"/>
        <v>30</v>
      </c>
      <c r="R36" s="15"/>
      <c r="S36" s="119">
        <f t="shared" si="6"/>
        <v>15.5</v>
      </c>
      <c r="T36" s="14">
        <f t="shared" si="6"/>
        <v>30</v>
      </c>
      <c r="U36" s="15"/>
      <c r="V36" s="119">
        <f t="shared" si="6"/>
        <v>16.5</v>
      </c>
      <c r="W36" s="14">
        <f t="shared" si="6"/>
        <v>30</v>
      </c>
      <c r="X36" s="15"/>
      <c r="Y36" s="133">
        <f>SUM(Y8:Y35)</f>
        <v>1785</v>
      </c>
      <c r="Z36" s="16">
        <f>SUM(Z8:Z35)</f>
        <v>180</v>
      </c>
    </row>
    <row r="37" spans="1:26" ht="13.5" customHeight="1" thickTop="1" x14ac:dyDescent="0.2"/>
    <row r="38" spans="1:26" ht="12" customHeight="1" x14ac:dyDescent="0.2">
      <c r="A38" s="3" t="s">
        <v>210</v>
      </c>
      <c r="U38" s="104"/>
    </row>
    <row r="39" spans="1:26" ht="12" customHeight="1" x14ac:dyDescent="0.2">
      <c r="A39" s="3" t="s">
        <v>214</v>
      </c>
      <c r="U39" s="104"/>
    </row>
    <row r="40" spans="1:26" ht="12" customHeight="1" x14ac:dyDescent="0.2">
      <c r="U40" s="103"/>
    </row>
    <row r="41" spans="1:26" ht="12" customHeight="1" x14ac:dyDescent="0.2">
      <c r="A41" s="124" t="s">
        <v>334</v>
      </c>
      <c r="U41" s="103"/>
    </row>
    <row r="42" spans="1:26" ht="12" customHeight="1" x14ac:dyDescent="0.2">
      <c r="A42" s="125" t="s">
        <v>329</v>
      </c>
      <c r="D42" s="3" t="s">
        <v>335</v>
      </c>
      <c r="E42" s="125"/>
      <c r="G42" s="3" t="s">
        <v>211</v>
      </c>
      <c r="H42" s="125"/>
      <c r="K42" s="125"/>
      <c r="L42" s="125"/>
      <c r="M42" s="125" t="s">
        <v>310</v>
      </c>
      <c r="N42" s="125"/>
      <c r="P42" s="125"/>
      <c r="R42" s="104"/>
      <c r="T42" s="103"/>
      <c r="U42" s="103"/>
    </row>
    <row r="43" spans="1:26" ht="12" customHeight="1" x14ac:dyDescent="0.2">
      <c r="A43" s="125" t="s">
        <v>337</v>
      </c>
      <c r="D43" s="3" t="s">
        <v>313</v>
      </c>
      <c r="E43" s="125"/>
      <c r="G43" s="3" t="s">
        <v>216</v>
      </c>
      <c r="H43" s="125"/>
      <c r="K43" s="125"/>
      <c r="L43" s="125"/>
      <c r="M43" s="125" t="s">
        <v>311</v>
      </c>
      <c r="N43" s="125"/>
      <c r="P43" s="125"/>
      <c r="R43" s="104"/>
      <c r="T43" s="103"/>
      <c r="U43" s="103"/>
    </row>
    <row r="44" spans="1:26" ht="12" customHeight="1" x14ac:dyDescent="0.2">
      <c r="A44" s="3" t="s">
        <v>340</v>
      </c>
      <c r="D44" s="3" t="s">
        <v>320</v>
      </c>
      <c r="G44" s="3" t="s">
        <v>217</v>
      </c>
      <c r="M44" s="3" t="s">
        <v>312</v>
      </c>
      <c r="R44" s="103"/>
      <c r="T44" s="103"/>
      <c r="U44" s="103"/>
    </row>
    <row r="45" spans="1:26" ht="12" customHeight="1" x14ac:dyDescent="0.2">
      <c r="A45" s="3" t="s">
        <v>341</v>
      </c>
      <c r="G45" s="3" t="s">
        <v>218</v>
      </c>
      <c r="R45" s="103"/>
      <c r="T45" s="103"/>
      <c r="U45" s="103"/>
    </row>
    <row r="46" spans="1:26" ht="12" customHeight="1" x14ac:dyDescent="0.2">
      <c r="A46" s="3" t="s">
        <v>330</v>
      </c>
      <c r="G46" s="3" t="s">
        <v>219</v>
      </c>
      <c r="R46" s="103"/>
      <c r="T46" s="103"/>
      <c r="U46" s="103"/>
    </row>
    <row r="47" spans="1:26" ht="12" customHeight="1" x14ac:dyDescent="0.2">
      <c r="A47" s="105" t="s">
        <v>658</v>
      </c>
      <c r="R47" s="103"/>
      <c r="T47" s="103"/>
      <c r="U47" s="103"/>
    </row>
    <row r="48" spans="1:26" ht="12" customHeight="1" x14ac:dyDescent="0.2">
      <c r="T48" s="103"/>
      <c r="U48" s="103"/>
    </row>
    <row r="49" spans="1:20" ht="12" customHeight="1" x14ac:dyDescent="0.2">
      <c r="A49" s="124" t="s">
        <v>336</v>
      </c>
      <c r="S49" s="103"/>
      <c r="T49" s="103"/>
    </row>
    <row r="50" spans="1:20" ht="12" customHeight="1" x14ac:dyDescent="0.2">
      <c r="A50" s="3" t="s">
        <v>667</v>
      </c>
    </row>
    <row r="51" spans="1:20" ht="12" customHeight="1" x14ac:dyDescent="0.2">
      <c r="A51" s="3" t="s">
        <v>349</v>
      </c>
    </row>
    <row r="52" spans="1:20" ht="12" customHeight="1" x14ac:dyDescent="0.2">
      <c r="A52" s="3" t="s">
        <v>328</v>
      </c>
    </row>
    <row r="53" spans="1:20" ht="12" customHeight="1" x14ac:dyDescent="0.2">
      <c r="A53" s="3" t="s">
        <v>326</v>
      </c>
    </row>
    <row r="54" spans="1:20" ht="12" customHeight="1" x14ac:dyDescent="0.2">
      <c r="A54" s="3" t="s">
        <v>327</v>
      </c>
    </row>
    <row r="55" spans="1:20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workbookViewId="0">
      <selection activeCell="A15" sqref="A15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5.5703125" style="9" customWidth="1"/>
    <col min="27" max="45" width="4" style="1" customWidth="1"/>
    <col min="46" max="16384" width="9.140625" style="1"/>
  </cols>
  <sheetData>
    <row r="1" spans="1:26" ht="13.5" customHeight="1" thickTop="1" x14ac:dyDescent="0.2">
      <c r="A1" s="158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98" t="s">
        <v>6</v>
      </c>
      <c r="J6" s="2" t="s">
        <v>5</v>
      </c>
      <c r="K6" s="10" t="s">
        <v>2</v>
      </c>
      <c r="L6" s="98" t="s">
        <v>6</v>
      </c>
      <c r="M6" s="2" t="s">
        <v>5</v>
      </c>
      <c r="N6" s="10" t="s">
        <v>2</v>
      </c>
      <c r="O6" s="98" t="s">
        <v>6</v>
      </c>
      <c r="P6" s="2" t="s">
        <v>5</v>
      </c>
      <c r="Q6" s="10" t="s">
        <v>2</v>
      </c>
      <c r="R6" s="98" t="s">
        <v>6</v>
      </c>
      <c r="S6" s="2" t="s">
        <v>5</v>
      </c>
      <c r="T6" s="10" t="s">
        <v>2</v>
      </c>
      <c r="U6" s="98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</row>
    <row r="8" spans="1:26" ht="13.5" customHeight="1" x14ac:dyDescent="0.2">
      <c r="A8" s="52" t="s">
        <v>108</v>
      </c>
      <c r="B8" s="45" t="s">
        <v>397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54" t="s">
        <v>87</v>
      </c>
      <c r="B9" s="40" t="s">
        <v>398</v>
      </c>
      <c r="C9" s="41" t="s">
        <v>368</v>
      </c>
      <c r="D9" s="41" t="s">
        <v>314</v>
      </c>
      <c r="E9" s="41" t="s">
        <v>77</v>
      </c>
      <c r="F9" s="42">
        <v>60</v>
      </c>
      <c r="G9" s="43">
        <v>0.5</v>
      </c>
      <c r="H9" s="37">
        <v>2</v>
      </c>
      <c r="I9" s="38" t="s">
        <v>77</v>
      </c>
      <c r="J9" s="43">
        <v>0.5</v>
      </c>
      <c r="K9" s="37">
        <v>2</v>
      </c>
      <c r="L9" s="20" t="s">
        <v>77</v>
      </c>
      <c r="M9" s="43">
        <v>0.5</v>
      </c>
      <c r="N9" s="37">
        <v>2</v>
      </c>
      <c r="O9" s="38" t="s">
        <v>77</v>
      </c>
      <c r="P9" s="43">
        <v>0.5</v>
      </c>
      <c r="Q9" s="37">
        <v>2</v>
      </c>
      <c r="R9" s="20" t="s">
        <v>77</v>
      </c>
      <c r="S9" s="43">
        <v>0.5</v>
      </c>
      <c r="T9" s="37">
        <v>2</v>
      </c>
      <c r="U9" s="38" t="s">
        <v>77</v>
      </c>
      <c r="V9" s="43">
        <v>0.5</v>
      </c>
      <c r="W9" s="37">
        <v>2</v>
      </c>
      <c r="X9" s="20" t="s">
        <v>77</v>
      </c>
      <c r="Y9" s="135">
        <v>45</v>
      </c>
      <c r="Z9" s="13">
        <v>12</v>
      </c>
    </row>
    <row r="10" spans="1:26" ht="13.5" customHeight="1" x14ac:dyDescent="0.2">
      <c r="A10" s="39" t="s">
        <v>190</v>
      </c>
      <c r="B10" s="40" t="s">
        <v>399</v>
      </c>
      <c r="C10" s="41"/>
      <c r="D10" s="41" t="s">
        <v>319</v>
      </c>
      <c r="E10" s="41" t="s">
        <v>77</v>
      </c>
      <c r="F10" s="42">
        <v>60</v>
      </c>
      <c r="G10" s="43">
        <v>1</v>
      </c>
      <c r="H10" s="37">
        <v>3</v>
      </c>
      <c r="I10" s="38" t="s">
        <v>77</v>
      </c>
      <c r="J10" s="43">
        <v>1</v>
      </c>
      <c r="K10" s="37">
        <v>3</v>
      </c>
      <c r="L10" s="20" t="s">
        <v>77</v>
      </c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77</v>
      </c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77</v>
      </c>
      <c r="Y10" s="135">
        <v>90</v>
      </c>
      <c r="Z10" s="13">
        <v>18</v>
      </c>
    </row>
    <row r="11" spans="1:26" ht="13.5" customHeight="1" x14ac:dyDescent="0.2">
      <c r="A11" s="39" t="s">
        <v>109</v>
      </c>
      <c r="B11" s="40" t="s">
        <v>400</v>
      </c>
      <c r="C11" s="41"/>
      <c r="D11" s="41" t="s">
        <v>319</v>
      </c>
      <c r="E11" s="41" t="s">
        <v>212</v>
      </c>
      <c r="F11" s="42">
        <v>45</v>
      </c>
      <c r="G11" s="43">
        <v>1</v>
      </c>
      <c r="H11" s="37">
        <v>1</v>
      </c>
      <c r="I11" s="38" t="s">
        <v>77</v>
      </c>
      <c r="J11" s="43">
        <v>1</v>
      </c>
      <c r="K11" s="37">
        <v>1</v>
      </c>
      <c r="L11" s="20" t="s">
        <v>77</v>
      </c>
      <c r="M11" s="43">
        <v>1</v>
      </c>
      <c r="N11" s="37">
        <v>1</v>
      </c>
      <c r="O11" s="38" t="s">
        <v>77</v>
      </c>
      <c r="P11" s="43">
        <v>1</v>
      </c>
      <c r="Q11" s="37">
        <v>1</v>
      </c>
      <c r="R11" s="20" t="s">
        <v>77</v>
      </c>
      <c r="S11" s="43">
        <v>1</v>
      </c>
      <c r="T11" s="37">
        <v>1</v>
      </c>
      <c r="U11" s="38" t="s">
        <v>77</v>
      </c>
      <c r="V11" s="43">
        <v>1</v>
      </c>
      <c r="W11" s="37">
        <v>1</v>
      </c>
      <c r="X11" s="20" t="s">
        <v>111</v>
      </c>
      <c r="Y11" s="135">
        <f t="shared" si="0"/>
        <v>90</v>
      </c>
      <c r="Z11" s="13">
        <f t="shared" si="1"/>
        <v>6</v>
      </c>
    </row>
    <row r="12" spans="1:26" ht="13.5" customHeight="1" x14ac:dyDescent="0.2">
      <c r="A12" s="39" t="s">
        <v>112</v>
      </c>
      <c r="B12" s="40" t="s">
        <v>401</v>
      </c>
      <c r="C12" s="41"/>
      <c r="D12" s="41" t="s">
        <v>319</v>
      </c>
      <c r="E12" s="41" t="s">
        <v>212</v>
      </c>
      <c r="F12" s="42">
        <v>45</v>
      </c>
      <c r="G12" s="43"/>
      <c r="H12" s="37"/>
      <c r="I12" s="38"/>
      <c r="J12" s="43"/>
      <c r="K12" s="37"/>
      <c r="L12" s="20"/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 t="shared" si="0"/>
        <v>60</v>
      </c>
      <c r="Z12" s="13">
        <f t="shared" si="1"/>
        <v>8</v>
      </c>
    </row>
    <row r="13" spans="1:26" ht="13.5" customHeight="1" x14ac:dyDescent="0.2">
      <c r="A13" s="39" t="s">
        <v>110</v>
      </c>
      <c r="B13" s="40" t="s">
        <v>402</v>
      </c>
      <c r="C13" s="41" t="s">
        <v>368</v>
      </c>
      <c r="D13" s="41" t="s">
        <v>314</v>
      </c>
      <c r="E13" s="41" t="s">
        <v>77</v>
      </c>
      <c r="F13" s="42">
        <v>60</v>
      </c>
      <c r="G13" s="43"/>
      <c r="H13" s="37"/>
      <c r="I13" s="38"/>
      <c r="J13" s="43"/>
      <c r="K13" s="37"/>
      <c r="L13" s="20"/>
      <c r="M13" s="43"/>
      <c r="N13" s="37"/>
      <c r="O13" s="38"/>
      <c r="P13" s="43"/>
      <c r="Q13" s="37"/>
      <c r="R13" s="20"/>
      <c r="S13" s="43">
        <v>0.5</v>
      </c>
      <c r="T13" s="37">
        <v>1</v>
      </c>
      <c r="U13" s="38" t="s">
        <v>77</v>
      </c>
      <c r="V13" s="43">
        <v>0.5</v>
      </c>
      <c r="W13" s="37">
        <v>1</v>
      </c>
      <c r="X13" s="20" t="s">
        <v>111</v>
      </c>
      <c r="Y13" s="135">
        <f t="shared" si="0"/>
        <v>15</v>
      </c>
      <c r="Z13" s="13">
        <f t="shared" si="1"/>
        <v>2</v>
      </c>
    </row>
    <row r="14" spans="1:26" ht="13.5" customHeight="1" x14ac:dyDescent="0.2">
      <c r="A14" s="66" t="s">
        <v>31</v>
      </c>
      <c r="B14" s="67" t="s">
        <v>403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>
        <v>0.5</v>
      </c>
      <c r="N14" s="64">
        <v>2</v>
      </c>
      <c r="O14" s="65" t="s">
        <v>77</v>
      </c>
      <c r="P14" s="63">
        <v>0.5</v>
      </c>
      <c r="Q14" s="64">
        <v>2</v>
      </c>
      <c r="R14" s="35" t="s">
        <v>77</v>
      </c>
      <c r="S14" s="63">
        <v>0.5</v>
      </c>
      <c r="T14" s="64">
        <v>2</v>
      </c>
      <c r="U14" s="65" t="s">
        <v>77</v>
      </c>
      <c r="V14" s="63">
        <v>0.5</v>
      </c>
      <c r="W14" s="64">
        <v>2</v>
      </c>
      <c r="X14" s="35" t="s">
        <v>78</v>
      </c>
      <c r="Y14" s="136">
        <f t="shared" ref="Y14" si="2">SUM(G14,J14,M14,P14,S14,V14)*15</f>
        <v>45</v>
      </c>
      <c r="Z14" s="36">
        <f t="shared" ref="Z14" si="3">SUM(H14,K14,N14,Q14,T14,W14)</f>
        <v>12</v>
      </c>
    </row>
    <row r="15" spans="1:26" ht="13.5" customHeight="1" thickBot="1" x14ac:dyDescent="0.25">
      <c r="A15" s="66" t="s">
        <v>33</v>
      </c>
      <c r="B15" s="67" t="s">
        <v>404</v>
      </c>
      <c r="C15" s="68" t="s">
        <v>368</v>
      </c>
      <c r="D15" s="68" t="s">
        <v>319</v>
      </c>
      <c r="E15" s="68" t="s">
        <v>77</v>
      </c>
      <c r="F15" s="69">
        <v>45</v>
      </c>
      <c r="G15" s="63">
        <v>3</v>
      </c>
      <c r="H15" s="64">
        <v>1</v>
      </c>
      <c r="I15" s="65" t="s">
        <v>77</v>
      </c>
      <c r="J15" s="63">
        <v>3</v>
      </c>
      <c r="K15" s="64">
        <v>1</v>
      </c>
      <c r="L15" s="35" t="s">
        <v>77</v>
      </c>
      <c r="M15" s="63">
        <v>3</v>
      </c>
      <c r="N15" s="64">
        <v>1</v>
      </c>
      <c r="O15" s="65" t="s">
        <v>77</v>
      </c>
      <c r="P15" s="63">
        <v>3</v>
      </c>
      <c r="Q15" s="64">
        <v>1</v>
      </c>
      <c r="R15" s="35" t="s">
        <v>77</v>
      </c>
      <c r="S15" s="63">
        <v>3</v>
      </c>
      <c r="T15" s="64">
        <v>1</v>
      </c>
      <c r="U15" s="65" t="s">
        <v>77</v>
      </c>
      <c r="V15" s="63">
        <v>3</v>
      </c>
      <c r="W15" s="64">
        <v>1</v>
      </c>
      <c r="X15" s="35" t="s">
        <v>77</v>
      </c>
      <c r="Y15" s="136">
        <f t="shared" si="0"/>
        <v>270</v>
      </c>
      <c r="Z15" s="36">
        <f t="shared" si="1"/>
        <v>6</v>
      </c>
    </row>
    <row r="16" spans="1:26" ht="13.5" customHeight="1" x14ac:dyDescent="0.2">
      <c r="A16" s="55" t="s">
        <v>16</v>
      </c>
      <c r="B16" s="56" t="s">
        <v>387</v>
      </c>
      <c r="C16" s="57" t="s">
        <v>368</v>
      </c>
      <c r="D16" s="57" t="s">
        <v>319</v>
      </c>
      <c r="E16" s="57" t="s">
        <v>212</v>
      </c>
      <c r="F16" s="58">
        <v>45</v>
      </c>
      <c r="G16" s="59">
        <v>2</v>
      </c>
      <c r="H16" s="60">
        <v>2</v>
      </c>
      <c r="I16" s="19" t="s">
        <v>77</v>
      </c>
      <c r="J16" s="59">
        <v>2</v>
      </c>
      <c r="K16" s="60">
        <v>2</v>
      </c>
      <c r="L16" s="19" t="s">
        <v>78</v>
      </c>
      <c r="M16" s="59">
        <v>1</v>
      </c>
      <c r="N16" s="60">
        <v>1</v>
      </c>
      <c r="O16" s="19" t="s">
        <v>77</v>
      </c>
      <c r="P16" s="59">
        <v>1</v>
      </c>
      <c r="Q16" s="60">
        <v>1</v>
      </c>
      <c r="R16" s="19" t="s">
        <v>78</v>
      </c>
      <c r="S16" s="59">
        <v>1</v>
      </c>
      <c r="T16" s="60">
        <v>1</v>
      </c>
      <c r="U16" s="19" t="s">
        <v>77</v>
      </c>
      <c r="V16" s="59">
        <v>1</v>
      </c>
      <c r="W16" s="60">
        <v>1</v>
      </c>
      <c r="X16" s="19" t="s">
        <v>78</v>
      </c>
      <c r="Y16" s="137">
        <f>SUM(G16,J16,M16,P16,S16,V16)*15</f>
        <v>120</v>
      </c>
      <c r="Z16" s="12">
        <f>SUM(H16,K16,N16,Q16,T16,W16)</f>
        <v>8</v>
      </c>
    </row>
    <row r="17" spans="1:26" ht="13.5" customHeight="1" x14ac:dyDescent="0.2">
      <c r="A17" s="39" t="s">
        <v>17</v>
      </c>
      <c r="B17" s="40" t="s">
        <v>388</v>
      </c>
      <c r="C17" s="41" t="s">
        <v>368</v>
      </c>
      <c r="D17" s="41" t="s">
        <v>319</v>
      </c>
      <c r="E17" s="41" t="s">
        <v>212</v>
      </c>
      <c r="F17" s="42">
        <v>45</v>
      </c>
      <c r="G17" s="43">
        <v>2</v>
      </c>
      <c r="H17" s="37">
        <v>2</v>
      </c>
      <c r="I17" s="20" t="s">
        <v>77</v>
      </c>
      <c r="J17" s="43">
        <v>2</v>
      </c>
      <c r="K17" s="37">
        <v>2</v>
      </c>
      <c r="L17" s="20" t="s">
        <v>78</v>
      </c>
      <c r="M17" s="43">
        <v>1</v>
      </c>
      <c r="N17" s="37">
        <v>1</v>
      </c>
      <c r="O17" s="20" t="s">
        <v>77</v>
      </c>
      <c r="P17" s="43">
        <v>1</v>
      </c>
      <c r="Q17" s="37">
        <v>1</v>
      </c>
      <c r="R17" s="20" t="s">
        <v>78</v>
      </c>
      <c r="S17" s="43">
        <v>1</v>
      </c>
      <c r="T17" s="37">
        <v>1</v>
      </c>
      <c r="U17" s="20" t="s">
        <v>77</v>
      </c>
      <c r="V17" s="43">
        <v>1</v>
      </c>
      <c r="W17" s="37">
        <v>1</v>
      </c>
      <c r="X17" s="20" t="s">
        <v>78</v>
      </c>
      <c r="Y17" s="138">
        <f t="shared" ref="Y17:Y24" si="4">SUM(G17,J17,M17,P17,S17,V17)*15</f>
        <v>120</v>
      </c>
      <c r="Z17" s="13">
        <f>SUM(H17,K17,N17,Q17,T17,W17)</f>
        <v>8</v>
      </c>
    </row>
    <row r="18" spans="1:26" ht="13.5" customHeight="1" x14ac:dyDescent="0.2">
      <c r="A18" s="39" t="s">
        <v>18</v>
      </c>
      <c r="B18" s="40" t="s">
        <v>389</v>
      </c>
      <c r="C18" s="41"/>
      <c r="D18" s="41" t="s">
        <v>319</v>
      </c>
      <c r="E18" s="41" t="s">
        <v>81</v>
      </c>
      <c r="F18" s="42">
        <v>45</v>
      </c>
      <c r="G18" s="43">
        <v>2</v>
      </c>
      <c r="H18" s="37">
        <v>2</v>
      </c>
      <c r="I18" s="20" t="s">
        <v>78</v>
      </c>
      <c r="J18" s="43">
        <v>2</v>
      </c>
      <c r="K18" s="37">
        <v>2</v>
      </c>
      <c r="L18" s="20" t="s">
        <v>78</v>
      </c>
      <c r="M18" s="43">
        <v>2</v>
      </c>
      <c r="N18" s="37">
        <v>2</v>
      </c>
      <c r="O18" s="20" t="s">
        <v>78</v>
      </c>
      <c r="P18" s="43">
        <v>2</v>
      </c>
      <c r="Q18" s="37">
        <v>2</v>
      </c>
      <c r="R18" s="20" t="s">
        <v>78</v>
      </c>
      <c r="S18" s="43">
        <v>2</v>
      </c>
      <c r="T18" s="37">
        <v>2</v>
      </c>
      <c r="U18" s="20" t="s">
        <v>78</v>
      </c>
      <c r="V18" s="43">
        <v>2</v>
      </c>
      <c r="W18" s="37">
        <v>2</v>
      </c>
      <c r="X18" s="20" t="s">
        <v>78</v>
      </c>
      <c r="Y18" s="138">
        <f t="shared" si="4"/>
        <v>180</v>
      </c>
      <c r="Z18" s="13">
        <f t="shared" ref="Z18:Z24" si="5">SUM(H18,K18,N18,Q18,T18,W18)</f>
        <v>12</v>
      </c>
    </row>
    <row r="19" spans="1:26" ht="13.5" customHeight="1" x14ac:dyDescent="0.2">
      <c r="A19" s="39" t="s">
        <v>79</v>
      </c>
      <c r="B19" s="40" t="s">
        <v>390</v>
      </c>
      <c r="C19" s="41" t="s">
        <v>396</v>
      </c>
      <c r="D19" s="41"/>
      <c r="E19" s="41"/>
      <c r="F19" s="42"/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0</v>
      </c>
      <c r="W19" s="37">
        <v>1</v>
      </c>
      <c r="X19" s="20" t="s">
        <v>80</v>
      </c>
      <c r="Y19" s="138">
        <f t="shared" si="4"/>
        <v>0</v>
      </c>
      <c r="Z19" s="13">
        <f t="shared" si="5"/>
        <v>1</v>
      </c>
    </row>
    <row r="20" spans="1:26" ht="13.5" customHeight="1" x14ac:dyDescent="0.2">
      <c r="A20" s="39" t="s">
        <v>19</v>
      </c>
      <c r="B20" s="40" t="s">
        <v>391</v>
      </c>
      <c r="C20" s="41"/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1</v>
      </c>
      <c r="W20" s="37">
        <v>2</v>
      </c>
      <c r="X20" s="20" t="s">
        <v>78</v>
      </c>
      <c r="Y20" s="138">
        <f t="shared" si="4"/>
        <v>15</v>
      </c>
      <c r="Z20" s="13">
        <f t="shared" si="5"/>
        <v>2</v>
      </c>
    </row>
    <row r="21" spans="1:26" ht="13.5" customHeight="1" x14ac:dyDescent="0.2">
      <c r="A21" s="39" t="s">
        <v>26</v>
      </c>
      <c r="B21" s="40" t="s">
        <v>392</v>
      </c>
      <c r="C21" s="41" t="s">
        <v>368</v>
      </c>
      <c r="D21" s="41" t="s">
        <v>319</v>
      </c>
      <c r="E21" s="41" t="s">
        <v>81</v>
      </c>
      <c r="F21" s="42">
        <v>45</v>
      </c>
      <c r="G21" s="43">
        <v>1</v>
      </c>
      <c r="H21" s="37">
        <v>2</v>
      </c>
      <c r="I21" s="20" t="s">
        <v>77</v>
      </c>
      <c r="J21" s="43">
        <v>1</v>
      </c>
      <c r="K21" s="37">
        <v>2</v>
      </c>
      <c r="L21" s="20" t="s">
        <v>77</v>
      </c>
      <c r="M21" s="43"/>
      <c r="N21" s="37"/>
      <c r="O21" s="20"/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4"/>
        <v>30</v>
      </c>
      <c r="Z21" s="13">
        <f t="shared" si="5"/>
        <v>4</v>
      </c>
    </row>
    <row r="22" spans="1:26" ht="13.5" customHeight="1" x14ac:dyDescent="0.2">
      <c r="A22" s="39" t="s">
        <v>28</v>
      </c>
      <c r="B22" s="40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4"/>
        <v>15</v>
      </c>
      <c r="Z22" s="13">
        <f t="shared" si="5"/>
        <v>1</v>
      </c>
    </row>
    <row r="23" spans="1:26" ht="13.5" customHeight="1" x14ac:dyDescent="0.2">
      <c r="A23" s="39" t="s">
        <v>29</v>
      </c>
      <c r="B23" s="40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4"/>
        <v>30</v>
      </c>
      <c r="Z23" s="13">
        <f t="shared" si="5"/>
        <v>2</v>
      </c>
    </row>
    <row r="24" spans="1:26" ht="13.5" customHeight="1" thickBot="1" x14ac:dyDescent="0.25">
      <c r="A24" s="39" t="s">
        <v>27</v>
      </c>
      <c r="B24" s="40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4"/>
        <v>15</v>
      </c>
      <c r="Z24" s="13">
        <f t="shared" si="5"/>
        <v>1</v>
      </c>
    </row>
    <row r="25" spans="1:26" ht="13.5" customHeight="1" thickTop="1" thickBot="1" x14ac:dyDescent="0.25">
      <c r="A25" s="164" t="s">
        <v>22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4"/>
    </row>
    <row r="26" spans="1:26" ht="13.5" customHeight="1" thickBot="1" x14ac:dyDescent="0.25">
      <c r="A26" s="86" t="s">
        <v>332</v>
      </c>
      <c r="B26" s="87" t="s">
        <v>677</v>
      </c>
      <c r="C26" s="88"/>
      <c r="D26" s="88"/>
      <c r="E26" s="88"/>
      <c r="F26" s="89"/>
      <c r="G26" s="90"/>
      <c r="H26" s="91">
        <v>3</v>
      </c>
      <c r="I26" s="92"/>
      <c r="J26" s="90"/>
      <c r="K26" s="91">
        <v>4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2</v>
      </c>
      <c r="U26" s="92"/>
      <c r="V26" s="90"/>
      <c r="W26" s="91"/>
      <c r="X26" s="93"/>
      <c r="Y26" s="139"/>
      <c r="Z26" s="94">
        <f>SUM(H26,K26,N26,Q26,T26,W26)</f>
        <v>17</v>
      </c>
    </row>
    <row r="27" spans="1:26" ht="13.5" customHeight="1" thickTop="1" thickBot="1" x14ac:dyDescent="0.25">
      <c r="A27" s="82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167" t="s">
        <v>14</v>
      </c>
      <c r="B28" s="168"/>
      <c r="C28" s="168"/>
      <c r="D28" s="168"/>
      <c r="E28" s="168"/>
      <c r="F28" s="169"/>
      <c r="G28" s="119">
        <f>SUM(G8:G27)</f>
        <v>16</v>
      </c>
      <c r="H28" s="14">
        <f t="shared" ref="H28:W28" si="6">SUM(H8:H27)</f>
        <v>30</v>
      </c>
      <c r="I28" s="15"/>
      <c r="J28" s="119">
        <f t="shared" si="6"/>
        <v>15</v>
      </c>
      <c r="K28" s="14">
        <f t="shared" si="6"/>
        <v>30</v>
      </c>
      <c r="L28" s="15"/>
      <c r="M28" s="119">
        <f t="shared" si="6"/>
        <v>14</v>
      </c>
      <c r="N28" s="14">
        <f t="shared" si="6"/>
        <v>29</v>
      </c>
      <c r="O28" s="15"/>
      <c r="P28" s="119">
        <f t="shared" si="6"/>
        <v>13</v>
      </c>
      <c r="Q28" s="14">
        <f t="shared" si="6"/>
        <v>28</v>
      </c>
      <c r="R28" s="15"/>
      <c r="S28" s="119">
        <f t="shared" si="6"/>
        <v>14.5</v>
      </c>
      <c r="T28" s="14">
        <f t="shared" si="6"/>
        <v>31</v>
      </c>
      <c r="U28" s="15"/>
      <c r="V28" s="119">
        <f t="shared" si="6"/>
        <v>15.5</v>
      </c>
      <c r="W28" s="14">
        <f t="shared" si="6"/>
        <v>32</v>
      </c>
      <c r="X28" s="15"/>
      <c r="Y28" s="133">
        <f>SUM(Y8:Y27)</f>
        <v>1320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210</v>
      </c>
      <c r="U30" s="80"/>
    </row>
    <row r="31" spans="1:26" ht="12" customHeight="1" x14ac:dyDescent="0.2">
      <c r="A31" s="1" t="s">
        <v>214</v>
      </c>
      <c r="U31" s="80"/>
    </row>
    <row r="32" spans="1:26" ht="12" customHeight="1" x14ac:dyDescent="0.2">
      <c r="U32" s="9"/>
    </row>
    <row r="33" spans="1:21" ht="12" customHeight="1" x14ac:dyDescent="0.2">
      <c r="A33" s="81" t="s">
        <v>334</v>
      </c>
      <c r="U33" s="9"/>
    </row>
    <row r="34" spans="1:21" ht="12" customHeight="1" x14ac:dyDescent="0.2">
      <c r="A34" s="70" t="s">
        <v>329</v>
      </c>
      <c r="D34" s="1" t="s">
        <v>335</v>
      </c>
      <c r="E34" s="70"/>
      <c r="G34" s="1" t="s">
        <v>211</v>
      </c>
      <c r="H34" s="70"/>
      <c r="K34" s="70"/>
      <c r="L34" s="70"/>
      <c r="M34" s="70" t="s">
        <v>310</v>
      </c>
      <c r="N34" s="70"/>
      <c r="P34" s="70"/>
      <c r="R34" s="80"/>
      <c r="T34" s="9"/>
      <c r="U34" s="9"/>
    </row>
    <row r="35" spans="1:21" ht="12" customHeight="1" x14ac:dyDescent="0.2">
      <c r="A35" s="70" t="s">
        <v>337</v>
      </c>
      <c r="D35" s="1" t="s">
        <v>313</v>
      </c>
      <c r="E35" s="70"/>
      <c r="G35" s="1" t="s">
        <v>216</v>
      </c>
      <c r="H35" s="70"/>
      <c r="K35" s="70"/>
      <c r="L35" s="70"/>
      <c r="M35" s="70" t="s">
        <v>311</v>
      </c>
      <c r="N35" s="70"/>
      <c r="P35" s="70"/>
      <c r="R35" s="80"/>
      <c r="T35" s="9"/>
      <c r="U35" s="9"/>
    </row>
    <row r="36" spans="1:21" ht="12" customHeight="1" x14ac:dyDescent="0.2">
      <c r="A36" s="1" t="s">
        <v>340</v>
      </c>
      <c r="D36" s="1" t="s">
        <v>320</v>
      </c>
      <c r="G36" s="1" t="s">
        <v>217</v>
      </c>
      <c r="M36" s="1" t="s">
        <v>312</v>
      </c>
      <c r="R36" s="9"/>
      <c r="T36" s="9"/>
      <c r="U36" s="9"/>
    </row>
    <row r="37" spans="1:21" ht="12" customHeight="1" x14ac:dyDescent="0.2">
      <c r="A37" s="1" t="s">
        <v>341</v>
      </c>
      <c r="G37" s="1" t="s">
        <v>218</v>
      </c>
      <c r="R37" s="9"/>
      <c r="T37" s="9"/>
      <c r="U37" s="9"/>
    </row>
    <row r="38" spans="1:21" ht="12" customHeight="1" x14ac:dyDescent="0.2">
      <c r="A38" s="1" t="s">
        <v>330</v>
      </c>
      <c r="G38" s="1" t="s">
        <v>219</v>
      </c>
      <c r="R38" s="9"/>
      <c r="T38" s="9"/>
      <c r="U38" s="9"/>
    </row>
    <row r="39" spans="1:21" ht="12" customHeight="1" x14ac:dyDescent="0.2">
      <c r="A39" s="105" t="s">
        <v>658</v>
      </c>
      <c r="R39" s="9"/>
      <c r="T39" s="9"/>
      <c r="U39" s="9"/>
    </row>
    <row r="40" spans="1:21" ht="12" customHeight="1" x14ac:dyDescent="0.2">
      <c r="T40" s="9"/>
      <c r="U40" s="9"/>
    </row>
    <row r="41" spans="1:21" ht="12" customHeight="1" x14ac:dyDescent="0.2">
      <c r="A41" s="81" t="s">
        <v>336</v>
      </c>
      <c r="S41" s="9"/>
      <c r="T41" s="9"/>
    </row>
    <row r="42" spans="1:21" ht="12" customHeight="1" x14ac:dyDescent="0.2">
      <c r="A42" s="1" t="s">
        <v>667</v>
      </c>
    </row>
    <row r="43" spans="1:21" ht="12" customHeight="1" x14ac:dyDescent="0.2">
      <c r="A43" s="3" t="s">
        <v>349</v>
      </c>
    </row>
    <row r="44" spans="1:21" ht="12" customHeight="1" x14ac:dyDescent="0.2">
      <c r="A44" s="1" t="s">
        <v>328</v>
      </c>
    </row>
    <row r="45" spans="1:21" ht="12" customHeight="1" x14ac:dyDescent="0.2">
      <c r="A45" s="1" t="s">
        <v>326</v>
      </c>
    </row>
    <row r="46" spans="1:21" ht="12" customHeight="1" x14ac:dyDescent="0.2">
      <c r="A46" s="1" t="s">
        <v>327</v>
      </c>
    </row>
    <row r="47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7:Z7"/>
    <mergeCell ref="A28:F28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246</v>
      </c>
      <c r="B8" s="45" t="s">
        <v>490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4" si="0">SUM(G8,J8,M8,P8,S8,V8)*15</f>
        <v>180</v>
      </c>
      <c r="Z8" s="17">
        <f t="shared" ref="Z8:Z14" si="1">SUM(H8,K8,N8,Q8,T8,W8)</f>
        <v>42</v>
      </c>
    </row>
    <row r="9" spans="1:26" ht="13.5" customHeight="1" x14ac:dyDescent="0.2">
      <c r="A9" s="123" t="s">
        <v>247</v>
      </c>
      <c r="B9" s="45" t="s">
        <v>491</v>
      </c>
      <c r="C9" s="46" t="s">
        <v>368</v>
      </c>
      <c r="D9" s="46" t="s">
        <v>314</v>
      </c>
      <c r="E9" s="46" t="s">
        <v>77</v>
      </c>
      <c r="F9" s="47">
        <v>60</v>
      </c>
      <c r="G9" s="48">
        <v>0.5</v>
      </c>
      <c r="H9" s="49">
        <v>2</v>
      </c>
      <c r="I9" s="53" t="s">
        <v>78</v>
      </c>
      <c r="J9" s="48">
        <v>0.5</v>
      </c>
      <c r="K9" s="49">
        <v>2</v>
      </c>
      <c r="L9" s="50" t="s">
        <v>78</v>
      </c>
      <c r="M9" s="48">
        <v>0.5</v>
      </c>
      <c r="N9" s="49">
        <v>2</v>
      </c>
      <c r="O9" s="53" t="s">
        <v>78</v>
      </c>
      <c r="P9" s="48">
        <v>0.5</v>
      </c>
      <c r="Q9" s="49">
        <v>2</v>
      </c>
      <c r="R9" s="50" t="s">
        <v>78</v>
      </c>
      <c r="S9" s="48">
        <v>0.5</v>
      </c>
      <c r="T9" s="49">
        <v>2</v>
      </c>
      <c r="U9" s="53" t="s">
        <v>78</v>
      </c>
      <c r="V9" s="48">
        <v>0.5</v>
      </c>
      <c r="W9" s="49">
        <v>2</v>
      </c>
      <c r="X9" s="50" t="s">
        <v>78</v>
      </c>
      <c r="Y9" s="134">
        <f t="shared" si="0"/>
        <v>45</v>
      </c>
      <c r="Z9" s="17">
        <f t="shared" si="1"/>
        <v>12</v>
      </c>
    </row>
    <row r="10" spans="1:26" ht="13.5" customHeight="1" x14ac:dyDescent="0.2">
      <c r="A10" s="39" t="s">
        <v>140</v>
      </c>
      <c r="B10" s="108" t="s">
        <v>691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141</v>
      </c>
      <c r="B11" s="67" t="s">
        <v>467</v>
      </c>
      <c r="C11" s="68" t="s">
        <v>368</v>
      </c>
      <c r="D11" s="68" t="s">
        <v>319</v>
      </c>
      <c r="E11" s="68" t="s">
        <v>77</v>
      </c>
      <c r="F11" s="69">
        <v>60</v>
      </c>
      <c r="G11" s="63">
        <v>2</v>
      </c>
      <c r="H11" s="64">
        <v>1</v>
      </c>
      <c r="I11" s="65" t="s">
        <v>77</v>
      </c>
      <c r="J11" s="63">
        <v>2</v>
      </c>
      <c r="K11" s="64">
        <v>1</v>
      </c>
      <c r="L11" s="35" t="s">
        <v>77</v>
      </c>
      <c r="M11" s="63">
        <v>2</v>
      </c>
      <c r="N11" s="64">
        <v>1</v>
      </c>
      <c r="O11" s="65" t="s">
        <v>77</v>
      </c>
      <c r="P11" s="63">
        <v>2</v>
      </c>
      <c r="Q11" s="64">
        <v>1</v>
      </c>
      <c r="R11" s="35" t="s">
        <v>77</v>
      </c>
      <c r="S11" s="63">
        <v>2</v>
      </c>
      <c r="T11" s="64">
        <v>1</v>
      </c>
      <c r="U11" s="65" t="s">
        <v>77</v>
      </c>
      <c r="V11" s="63">
        <v>2</v>
      </c>
      <c r="W11" s="64">
        <v>1</v>
      </c>
      <c r="X11" s="35" t="s">
        <v>77</v>
      </c>
      <c r="Y11" s="136">
        <f>SUM(G11,J11,M11,P11,S11,V11)*15</f>
        <v>180</v>
      </c>
      <c r="Z11" s="36">
        <f>SUM(H11,K11,N11,Q11,T11,W11)</f>
        <v>6</v>
      </c>
    </row>
    <row r="12" spans="1:26" ht="13.5" customHeight="1" x14ac:dyDescent="0.2">
      <c r="A12" s="66" t="s">
        <v>142</v>
      </c>
      <c r="B12" s="67" t="s">
        <v>468</v>
      </c>
      <c r="C12" s="68" t="s">
        <v>368</v>
      </c>
      <c r="D12" s="68" t="s">
        <v>319</v>
      </c>
      <c r="E12" s="68" t="s">
        <v>77</v>
      </c>
      <c r="F12" s="69">
        <v>60</v>
      </c>
      <c r="G12" s="63">
        <v>1</v>
      </c>
      <c r="H12" s="64">
        <v>1</v>
      </c>
      <c r="I12" s="65" t="s">
        <v>77</v>
      </c>
      <c r="J12" s="63">
        <v>1</v>
      </c>
      <c r="K12" s="64">
        <v>1</v>
      </c>
      <c r="L12" s="35" t="s">
        <v>77</v>
      </c>
      <c r="M12" s="63">
        <v>1</v>
      </c>
      <c r="N12" s="64">
        <v>1</v>
      </c>
      <c r="O12" s="65" t="s">
        <v>77</v>
      </c>
      <c r="P12" s="63">
        <v>1</v>
      </c>
      <c r="Q12" s="64">
        <v>1</v>
      </c>
      <c r="R12" s="35" t="s">
        <v>77</v>
      </c>
      <c r="S12" s="63">
        <v>1</v>
      </c>
      <c r="T12" s="64">
        <v>1</v>
      </c>
      <c r="U12" s="65" t="s">
        <v>77</v>
      </c>
      <c r="V12" s="63">
        <v>1</v>
      </c>
      <c r="W12" s="64">
        <v>1</v>
      </c>
      <c r="X12" s="35" t="s">
        <v>77</v>
      </c>
      <c r="Y12" s="136">
        <f>SUM(G12,J12,M12,P12,S12,V12)*15</f>
        <v>90</v>
      </c>
      <c r="Z12" s="36">
        <f>SUM(H12,K12,N12,Q12,T12,W12)</f>
        <v>6</v>
      </c>
    </row>
    <row r="13" spans="1:26" ht="13.5" customHeight="1" x14ac:dyDescent="0.2">
      <c r="A13" s="39" t="s">
        <v>143</v>
      </c>
      <c r="B13" s="108" t="s">
        <v>469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77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149</v>
      </c>
      <c r="B14" s="108" t="s">
        <v>470</v>
      </c>
      <c r="C14" s="41" t="s">
        <v>368</v>
      </c>
      <c r="D14" s="41" t="s">
        <v>319</v>
      </c>
      <c r="E14" s="41" t="s">
        <v>77</v>
      </c>
      <c r="F14" s="42">
        <v>60</v>
      </c>
      <c r="G14" s="43">
        <v>2</v>
      </c>
      <c r="H14" s="37">
        <v>1</v>
      </c>
      <c r="I14" s="38" t="s">
        <v>77</v>
      </c>
      <c r="J14" s="43">
        <v>2</v>
      </c>
      <c r="K14" s="37">
        <v>1</v>
      </c>
      <c r="L14" s="20" t="s">
        <v>77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 t="shared" si="0"/>
        <v>60</v>
      </c>
      <c r="Z14" s="13">
        <f t="shared" si="1"/>
        <v>2</v>
      </c>
    </row>
    <row r="15" spans="1:26" ht="13.5" customHeight="1" x14ac:dyDescent="0.2">
      <c r="A15" s="66" t="s">
        <v>144</v>
      </c>
      <c r="B15" s="67" t="s">
        <v>471</v>
      </c>
      <c r="C15" s="68" t="s">
        <v>368</v>
      </c>
      <c r="D15" s="68" t="s">
        <v>319</v>
      </c>
      <c r="E15" s="68" t="s">
        <v>212</v>
      </c>
      <c r="F15" s="69">
        <v>45</v>
      </c>
      <c r="G15" s="63">
        <v>2</v>
      </c>
      <c r="H15" s="64">
        <v>2</v>
      </c>
      <c r="I15" s="65" t="s">
        <v>78</v>
      </c>
      <c r="J15" s="63">
        <v>2</v>
      </c>
      <c r="K15" s="64">
        <v>2</v>
      </c>
      <c r="L15" s="35" t="s">
        <v>78</v>
      </c>
      <c r="M15" s="63">
        <v>2</v>
      </c>
      <c r="N15" s="64">
        <v>2</v>
      </c>
      <c r="O15" s="65" t="s">
        <v>78</v>
      </c>
      <c r="P15" s="63">
        <v>2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>SUM(G15,J15,M15,P15,S15,V15)*15</f>
        <v>120</v>
      </c>
      <c r="Z15" s="36">
        <f>SUM(H15,K15,N15,Q15,T15,W15)</f>
        <v>8</v>
      </c>
    </row>
    <row r="16" spans="1:26" ht="13.5" customHeight="1" x14ac:dyDescent="0.2">
      <c r="A16" s="66" t="s">
        <v>256</v>
      </c>
      <c r="B16" s="67" t="s">
        <v>472</v>
      </c>
      <c r="C16" s="68" t="s">
        <v>661</v>
      </c>
      <c r="D16" s="68"/>
      <c r="E16" s="68"/>
      <c r="F16" s="69"/>
      <c r="G16" s="63"/>
      <c r="H16" s="64"/>
      <c r="I16" s="65"/>
      <c r="J16" s="63"/>
      <c r="K16" s="64"/>
      <c r="L16" s="35"/>
      <c r="M16" s="63"/>
      <c r="N16" s="64"/>
      <c r="O16" s="65"/>
      <c r="P16" s="63">
        <v>0</v>
      </c>
      <c r="Q16" s="64">
        <v>1</v>
      </c>
      <c r="R16" s="35" t="s">
        <v>80</v>
      </c>
      <c r="S16" s="63"/>
      <c r="T16" s="64"/>
      <c r="U16" s="65"/>
      <c r="V16" s="63"/>
      <c r="W16" s="64"/>
      <c r="X16" s="35"/>
      <c r="Y16" s="136">
        <f>SUM(G16,J16,M16,P16,S16,V16)*15</f>
        <v>0</v>
      </c>
      <c r="Z16" s="36">
        <f>SUM(H16,K16,N16,Q16,T16,W16)</f>
        <v>1</v>
      </c>
    </row>
    <row r="17" spans="1:26" ht="13.5" customHeight="1" x14ac:dyDescent="0.2">
      <c r="A17" s="66" t="s">
        <v>145</v>
      </c>
      <c r="B17" s="67" t="s">
        <v>473</v>
      </c>
      <c r="C17" s="68" t="s">
        <v>368</v>
      </c>
      <c r="D17" s="68" t="s">
        <v>319</v>
      </c>
      <c r="E17" s="68" t="s">
        <v>81</v>
      </c>
      <c r="F17" s="69">
        <v>45</v>
      </c>
      <c r="G17" s="63">
        <v>2</v>
      </c>
      <c r="H17" s="64">
        <v>2</v>
      </c>
      <c r="I17" s="65" t="s">
        <v>78</v>
      </c>
      <c r="J17" s="63">
        <v>2</v>
      </c>
      <c r="K17" s="64">
        <v>2</v>
      </c>
      <c r="L17" s="35" t="s">
        <v>78</v>
      </c>
      <c r="M17" s="63">
        <v>2</v>
      </c>
      <c r="N17" s="64">
        <v>2</v>
      </c>
      <c r="O17" s="65" t="s">
        <v>78</v>
      </c>
      <c r="P17" s="63">
        <v>2</v>
      </c>
      <c r="Q17" s="64">
        <v>2</v>
      </c>
      <c r="R17" s="35" t="s">
        <v>78</v>
      </c>
      <c r="S17" s="63">
        <v>1</v>
      </c>
      <c r="T17" s="64">
        <v>1</v>
      </c>
      <c r="U17" s="65" t="s">
        <v>78</v>
      </c>
      <c r="V17" s="63">
        <v>1</v>
      </c>
      <c r="W17" s="64">
        <v>1</v>
      </c>
      <c r="X17" s="35" t="s">
        <v>77</v>
      </c>
      <c r="Y17" s="136">
        <f t="shared" ref="Y17:Y21" si="2">SUM(G17,J17,M17,P17,S17,V17)*15</f>
        <v>150</v>
      </c>
      <c r="Z17" s="36">
        <f t="shared" ref="Z17:Z21" si="3">SUM(H17,K17,N17,Q17,T17,W17)</f>
        <v>10</v>
      </c>
    </row>
    <row r="18" spans="1:26" ht="13.5" customHeight="1" x14ac:dyDescent="0.2">
      <c r="A18" s="66" t="s">
        <v>152</v>
      </c>
      <c r="B18" s="67" t="s">
        <v>474</v>
      </c>
      <c r="C18" s="68" t="s">
        <v>662</v>
      </c>
      <c r="D18" s="68"/>
      <c r="E18" s="68"/>
      <c r="F18" s="69"/>
      <c r="G18" s="63"/>
      <c r="H18" s="64"/>
      <c r="I18" s="65"/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>
        <v>0</v>
      </c>
      <c r="W18" s="64">
        <v>1</v>
      </c>
      <c r="X18" s="35" t="s">
        <v>80</v>
      </c>
      <c r="Y18" s="136">
        <f t="shared" si="2"/>
        <v>0</v>
      </c>
      <c r="Z18" s="36">
        <f t="shared" si="3"/>
        <v>1</v>
      </c>
    </row>
    <row r="19" spans="1:26" ht="13.5" customHeight="1" x14ac:dyDescent="0.2">
      <c r="A19" s="66" t="s">
        <v>147</v>
      </c>
      <c r="B19" s="67" t="s">
        <v>475</v>
      </c>
      <c r="C19" s="68" t="s">
        <v>368</v>
      </c>
      <c r="D19" s="68" t="s">
        <v>319</v>
      </c>
      <c r="E19" s="68" t="s">
        <v>81</v>
      </c>
      <c r="F19" s="34">
        <v>45</v>
      </c>
      <c r="G19" s="63"/>
      <c r="H19" s="64"/>
      <c r="I19" s="65"/>
      <c r="J19" s="63"/>
      <c r="K19" s="64"/>
      <c r="L19" s="35"/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/>
      <c r="T19" s="64"/>
      <c r="U19" s="65"/>
      <c r="V19" s="63"/>
      <c r="W19" s="64"/>
      <c r="X19" s="35"/>
      <c r="Y19" s="136">
        <f t="shared" si="2"/>
        <v>30</v>
      </c>
      <c r="Z19" s="36">
        <f t="shared" si="3"/>
        <v>2</v>
      </c>
    </row>
    <row r="20" spans="1:26" ht="13.5" customHeight="1" x14ac:dyDescent="0.2">
      <c r="A20" s="66" t="s">
        <v>103</v>
      </c>
      <c r="B20" s="67" t="s">
        <v>476</v>
      </c>
      <c r="C20" s="68" t="s">
        <v>368</v>
      </c>
      <c r="D20" s="68" t="s">
        <v>319</v>
      </c>
      <c r="E20" s="68" t="s">
        <v>212</v>
      </c>
      <c r="F20" s="69" t="s">
        <v>356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>
        <v>1</v>
      </c>
      <c r="T20" s="64">
        <v>1</v>
      </c>
      <c r="U20" s="65" t="s">
        <v>77</v>
      </c>
      <c r="V20" s="63">
        <v>1</v>
      </c>
      <c r="W20" s="64">
        <v>1</v>
      </c>
      <c r="X20" s="35" t="s">
        <v>77</v>
      </c>
      <c r="Y20" s="136">
        <f t="shared" si="2"/>
        <v>60</v>
      </c>
      <c r="Z20" s="36">
        <f t="shared" si="3"/>
        <v>6</v>
      </c>
    </row>
    <row r="21" spans="1:26" ht="13.5" customHeight="1" thickBot="1" x14ac:dyDescent="0.25">
      <c r="A21" s="66" t="s">
        <v>31</v>
      </c>
      <c r="B21" s="67" t="s">
        <v>483</v>
      </c>
      <c r="C21" s="68" t="s">
        <v>368</v>
      </c>
      <c r="D21" s="68" t="s">
        <v>314</v>
      </c>
      <c r="E21" s="68" t="s">
        <v>77</v>
      </c>
      <c r="F21" s="69">
        <v>60</v>
      </c>
      <c r="G21" s="63">
        <v>0.5</v>
      </c>
      <c r="H21" s="64">
        <v>2</v>
      </c>
      <c r="I21" s="65" t="s">
        <v>77</v>
      </c>
      <c r="J21" s="63">
        <v>0.5</v>
      </c>
      <c r="K21" s="64">
        <v>2</v>
      </c>
      <c r="L21" s="35" t="s">
        <v>78</v>
      </c>
      <c r="M21" s="63"/>
      <c r="N21" s="64"/>
      <c r="O21" s="65"/>
      <c r="P21" s="63"/>
      <c r="Q21" s="64"/>
      <c r="R21" s="35"/>
      <c r="S21" s="63"/>
      <c r="T21" s="64"/>
      <c r="U21" s="65"/>
      <c r="V21" s="63"/>
      <c r="W21" s="64"/>
      <c r="X21" s="35"/>
      <c r="Y21" s="136">
        <f t="shared" si="2"/>
        <v>15</v>
      </c>
      <c r="Z21" s="36">
        <f t="shared" si="3"/>
        <v>4</v>
      </c>
    </row>
    <row r="22" spans="1:26" ht="13.5" customHeight="1" x14ac:dyDescent="0.2">
      <c r="A22" s="55" t="s">
        <v>148</v>
      </c>
      <c r="B22" s="56" t="s">
        <v>478</v>
      </c>
      <c r="C22" s="57" t="s">
        <v>368</v>
      </c>
      <c r="D22" s="57" t="s">
        <v>319</v>
      </c>
      <c r="E22" s="57" t="s">
        <v>212</v>
      </c>
      <c r="F22" s="58">
        <v>45</v>
      </c>
      <c r="G22" s="59">
        <v>1</v>
      </c>
      <c r="H22" s="60">
        <v>1</v>
      </c>
      <c r="I22" s="19" t="s">
        <v>78</v>
      </c>
      <c r="J22" s="59">
        <v>1</v>
      </c>
      <c r="K22" s="60">
        <v>1</v>
      </c>
      <c r="L22" s="19" t="s">
        <v>78</v>
      </c>
      <c r="M22" s="59">
        <v>1</v>
      </c>
      <c r="N22" s="60">
        <v>1</v>
      </c>
      <c r="O22" s="19" t="s">
        <v>78</v>
      </c>
      <c r="P22" s="59">
        <v>1</v>
      </c>
      <c r="Q22" s="60">
        <v>1</v>
      </c>
      <c r="R22" s="19" t="s">
        <v>78</v>
      </c>
      <c r="S22" s="59">
        <v>1</v>
      </c>
      <c r="T22" s="60">
        <v>1</v>
      </c>
      <c r="U22" s="19" t="s">
        <v>78</v>
      </c>
      <c r="V22" s="59">
        <v>1</v>
      </c>
      <c r="W22" s="60">
        <v>1</v>
      </c>
      <c r="X22" s="19" t="s">
        <v>77</v>
      </c>
      <c r="Y22" s="137">
        <f>SUM(G22,J22,M22,P22,S22,V22)*15</f>
        <v>90</v>
      </c>
      <c r="Z22" s="12">
        <f>SUM(H22,K22,N22,Q22,T22,W22)</f>
        <v>6</v>
      </c>
    </row>
    <row r="23" spans="1:26" ht="13.5" customHeight="1" x14ac:dyDescent="0.2">
      <c r="A23" s="39" t="s">
        <v>150</v>
      </c>
      <c r="B23" s="108" t="s">
        <v>479</v>
      </c>
      <c r="C23" s="41" t="s">
        <v>663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>
        <v>0</v>
      </c>
      <c r="W23" s="37">
        <v>1</v>
      </c>
      <c r="X23" s="20" t="s">
        <v>80</v>
      </c>
      <c r="Y23" s="138">
        <f t="shared" ref="Y23:Y32" si="4">SUM(G23,J23,M23,P23,S23,V23)*15</f>
        <v>0</v>
      </c>
      <c r="Z23" s="13">
        <f>SUM(H23,K23,N23,Q23,T23,W23)</f>
        <v>1</v>
      </c>
    </row>
    <row r="24" spans="1:26" ht="13.5" customHeight="1" x14ac:dyDescent="0.2">
      <c r="A24" s="39" t="s">
        <v>146</v>
      </c>
      <c r="B24" s="108" t="s">
        <v>480</v>
      </c>
      <c r="C24" s="41" t="s">
        <v>368</v>
      </c>
      <c r="D24" s="41" t="s">
        <v>319</v>
      </c>
      <c r="E24" s="41" t="s">
        <v>212</v>
      </c>
      <c r="F24" s="42">
        <v>45</v>
      </c>
      <c r="G24" s="43">
        <v>2</v>
      </c>
      <c r="H24" s="37">
        <v>2</v>
      </c>
      <c r="I24" s="20" t="s">
        <v>78</v>
      </c>
      <c r="J24" s="43">
        <v>2</v>
      </c>
      <c r="K24" s="37">
        <v>2</v>
      </c>
      <c r="L24" s="20" t="s">
        <v>78</v>
      </c>
      <c r="M24" s="43">
        <v>2</v>
      </c>
      <c r="N24" s="37">
        <v>2</v>
      </c>
      <c r="O24" s="20" t="s">
        <v>78</v>
      </c>
      <c r="P24" s="43">
        <v>2</v>
      </c>
      <c r="Q24" s="37">
        <v>2</v>
      </c>
      <c r="R24" s="20" t="s">
        <v>78</v>
      </c>
      <c r="S24" s="43">
        <v>2</v>
      </c>
      <c r="T24" s="37">
        <v>2</v>
      </c>
      <c r="U24" s="20" t="s">
        <v>78</v>
      </c>
      <c r="V24" s="43">
        <v>2</v>
      </c>
      <c r="W24" s="37">
        <v>2</v>
      </c>
      <c r="X24" s="20" t="s">
        <v>77</v>
      </c>
      <c r="Y24" s="138">
        <f t="shared" si="4"/>
        <v>180</v>
      </c>
      <c r="Z24" s="13">
        <f t="shared" ref="Z24:Z32" si="5">SUM(H24,K24,N24,Q24,T24,W24)</f>
        <v>12</v>
      </c>
    </row>
    <row r="25" spans="1:26" ht="13.5" customHeight="1" x14ac:dyDescent="0.2">
      <c r="A25" s="39" t="s">
        <v>151</v>
      </c>
      <c r="B25" s="108" t="s">
        <v>481</v>
      </c>
      <c r="C25" s="41" t="s">
        <v>664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4"/>
        <v>0</v>
      </c>
      <c r="Z25" s="13">
        <f t="shared" si="5"/>
        <v>1</v>
      </c>
    </row>
    <row r="26" spans="1:26" ht="13.5" customHeight="1" x14ac:dyDescent="0.2">
      <c r="A26" s="39" t="s">
        <v>18</v>
      </c>
      <c r="B26" s="108" t="s">
        <v>389</v>
      </c>
      <c r="C26" s="41"/>
      <c r="D26" s="41" t="s">
        <v>319</v>
      </c>
      <c r="E26" s="41" t="s">
        <v>81</v>
      </c>
      <c r="F26" s="42">
        <v>45</v>
      </c>
      <c r="G26" s="43">
        <v>2</v>
      </c>
      <c r="H26" s="37">
        <v>2</v>
      </c>
      <c r="I26" s="20" t="s">
        <v>78</v>
      </c>
      <c r="J26" s="43">
        <v>2</v>
      </c>
      <c r="K26" s="37">
        <v>2</v>
      </c>
      <c r="L26" s="20" t="s">
        <v>78</v>
      </c>
      <c r="M26" s="43">
        <v>2</v>
      </c>
      <c r="N26" s="37">
        <v>2</v>
      </c>
      <c r="O26" s="20" t="s">
        <v>78</v>
      </c>
      <c r="P26" s="43">
        <v>2</v>
      </c>
      <c r="Q26" s="37">
        <v>2</v>
      </c>
      <c r="R26" s="20" t="s">
        <v>78</v>
      </c>
      <c r="S26" s="43">
        <v>2</v>
      </c>
      <c r="T26" s="37">
        <v>2</v>
      </c>
      <c r="U26" s="20" t="s">
        <v>78</v>
      </c>
      <c r="V26" s="43">
        <v>2</v>
      </c>
      <c r="W26" s="37">
        <v>2</v>
      </c>
      <c r="X26" s="20" t="s">
        <v>78</v>
      </c>
      <c r="Y26" s="138">
        <f t="shared" si="4"/>
        <v>180</v>
      </c>
      <c r="Z26" s="13">
        <f t="shared" si="5"/>
        <v>12</v>
      </c>
    </row>
    <row r="27" spans="1:26" ht="13.5" customHeight="1" x14ac:dyDescent="0.2">
      <c r="A27" s="39" t="s">
        <v>79</v>
      </c>
      <c r="B27" s="108" t="s">
        <v>390</v>
      </c>
      <c r="C27" s="41" t="s">
        <v>396</v>
      </c>
      <c r="D27" s="41"/>
      <c r="E27" s="41"/>
      <c r="F27" s="42"/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0</v>
      </c>
      <c r="W27" s="37">
        <v>1</v>
      </c>
      <c r="X27" s="20" t="s">
        <v>80</v>
      </c>
      <c r="Y27" s="138">
        <f t="shared" si="4"/>
        <v>0</v>
      </c>
      <c r="Z27" s="13">
        <f t="shared" si="5"/>
        <v>1</v>
      </c>
    </row>
    <row r="28" spans="1:26" ht="13.5" customHeight="1" x14ac:dyDescent="0.2">
      <c r="A28" s="39" t="s">
        <v>19</v>
      </c>
      <c r="B28" s="108" t="s">
        <v>391</v>
      </c>
      <c r="C28" s="41"/>
      <c r="D28" s="41" t="s">
        <v>319</v>
      </c>
      <c r="E28" s="41" t="s">
        <v>81</v>
      </c>
      <c r="F28" s="42">
        <v>45</v>
      </c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1</v>
      </c>
      <c r="W28" s="37">
        <v>2</v>
      </c>
      <c r="X28" s="20" t="s">
        <v>78</v>
      </c>
      <c r="Y28" s="138">
        <f t="shared" si="4"/>
        <v>15</v>
      </c>
      <c r="Z28" s="13">
        <f t="shared" si="5"/>
        <v>2</v>
      </c>
    </row>
    <row r="29" spans="1:26" ht="13.5" customHeight="1" x14ac:dyDescent="0.2">
      <c r="A29" s="39" t="s">
        <v>26</v>
      </c>
      <c r="B29" s="108" t="s">
        <v>392</v>
      </c>
      <c r="C29" s="41" t="s">
        <v>368</v>
      </c>
      <c r="D29" s="41" t="s">
        <v>319</v>
      </c>
      <c r="E29" s="41" t="s">
        <v>81</v>
      </c>
      <c r="F29" s="42">
        <v>45</v>
      </c>
      <c r="G29" s="43">
        <v>1</v>
      </c>
      <c r="H29" s="37">
        <v>2</v>
      </c>
      <c r="I29" s="20" t="s">
        <v>77</v>
      </c>
      <c r="J29" s="43">
        <v>1</v>
      </c>
      <c r="K29" s="37">
        <v>2</v>
      </c>
      <c r="L29" s="20" t="s">
        <v>77</v>
      </c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4"/>
        <v>30</v>
      </c>
      <c r="Z29" s="13">
        <f t="shared" si="5"/>
        <v>4</v>
      </c>
    </row>
    <row r="30" spans="1:26" ht="13.5" customHeight="1" x14ac:dyDescent="0.2">
      <c r="A30" s="39" t="s">
        <v>28</v>
      </c>
      <c r="B30" s="108" t="s">
        <v>393</v>
      </c>
      <c r="C30" s="41"/>
      <c r="D30" s="41" t="s">
        <v>319</v>
      </c>
      <c r="E30" s="41" t="s">
        <v>81</v>
      </c>
      <c r="F30" s="42">
        <v>45</v>
      </c>
      <c r="G30" s="43">
        <v>1</v>
      </c>
      <c r="H30" s="37">
        <v>1</v>
      </c>
      <c r="I30" s="20" t="s">
        <v>77</v>
      </c>
      <c r="J30" s="43"/>
      <c r="K30" s="37"/>
      <c r="L30" s="20"/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4"/>
        <v>15</v>
      </c>
      <c r="Z30" s="13">
        <f t="shared" si="5"/>
        <v>1</v>
      </c>
    </row>
    <row r="31" spans="1:26" ht="13.5" customHeight="1" x14ac:dyDescent="0.2">
      <c r="A31" s="39" t="s">
        <v>29</v>
      </c>
      <c r="B31" s="108" t="s">
        <v>394</v>
      </c>
      <c r="C31" s="41" t="s">
        <v>368</v>
      </c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/>
      <c r="N31" s="37"/>
      <c r="O31" s="20"/>
      <c r="P31" s="43"/>
      <c r="Q31" s="37"/>
      <c r="R31" s="20"/>
      <c r="S31" s="43">
        <v>1</v>
      </c>
      <c r="T31" s="37">
        <v>1</v>
      </c>
      <c r="U31" s="20" t="s">
        <v>77</v>
      </c>
      <c r="V31" s="43">
        <v>1</v>
      </c>
      <c r="W31" s="37">
        <v>1</v>
      </c>
      <c r="X31" s="20" t="s">
        <v>77</v>
      </c>
      <c r="Y31" s="138">
        <f t="shared" si="4"/>
        <v>30</v>
      </c>
      <c r="Z31" s="13">
        <f t="shared" si="5"/>
        <v>2</v>
      </c>
    </row>
    <row r="32" spans="1:26" ht="13.5" customHeight="1" thickBot="1" x14ac:dyDescent="0.25">
      <c r="A32" s="39" t="s">
        <v>27</v>
      </c>
      <c r="B32" s="108" t="s">
        <v>395</v>
      </c>
      <c r="C32" s="41"/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>
        <v>1</v>
      </c>
      <c r="N32" s="37">
        <v>1</v>
      </c>
      <c r="O32" s="20" t="s">
        <v>77</v>
      </c>
      <c r="P32" s="43"/>
      <c r="Q32" s="37"/>
      <c r="R32" s="20"/>
      <c r="S32" s="43"/>
      <c r="T32" s="37"/>
      <c r="U32" s="20"/>
      <c r="V32" s="43"/>
      <c r="W32" s="37"/>
      <c r="X32" s="20"/>
      <c r="Y32" s="138">
        <f t="shared" si="4"/>
        <v>15</v>
      </c>
      <c r="Z32" s="13">
        <f t="shared" si="5"/>
        <v>1</v>
      </c>
    </row>
    <row r="33" spans="1:26" ht="13.5" customHeight="1" thickTop="1" thickBot="1" x14ac:dyDescent="0.25">
      <c r="A33" s="164" t="s">
        <v>22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7"/>
    </row>
    <row r="34" spans="1:26" ht="13.5" customHeight="1" thickBot="1" x14ac:dyDescent="0.25">
      <c r="A34" s="86" t="s">
        <v>332</v>
      </c>
      <c r="B34" s="109" t="s">
        <v>677</v>
      </c>
      <c r="C34" s="88"/>
      <c r="D34" s="88"/>
      <c r="E34" s="88"/>
      <c r="F34" s="89"/>
      <c r="G34" s="90"/>
      <c r="H34" s="91"/>
      <c r="I34" s="92"/>
      <c r="J34" s="90"/>
      <c r="K34" s="91"/>
      <c r="L34" s="93"/>
      <c r="M34" s="90"/>
      <c r="N34" s="91">
        <v>2</v>
      </c>
      <c r="O34" s="92"/>
      <c r="P34" s="90"/>
      <c r="Q34" s="91">
        <v>3</v>
      </c>
      <c r="R34" s="93"/>
      <c r="S34" s="90"/>
      <c r="T34" s="91">
        <v>6</v>
      </c>
      <c r="U34" s="92"/>
      <c r="V34" s="90"/>
      <c r="W34" s="91"/>
      <c r="X34" s="93"/>
      <c r="Y34" s="139"/>
      <c r="Z34" s="94">
        <f>SUM(H34,K34,N34,Q34,T34,W34)</f>
        <v>11</v>
      </c>
    </row>
    <row r="35" spans="1:26" ht="13.5" customHeight="1" thickTop="1" thickBot="1" x14ac:dyDescent="0.25">
      <c r="A35" s="101" t="s">
        <v>154</v>
      </c>
      <c r="B35" s="83" t="s">
        <v>405</v>
      </c>
      <c r="C35" s="84"/>
      <c r="D35" s="84"/>
      <c r="E35" s="84" t="s">
        <v>213</v>
      </c>
      <c r="F35" s="85"/>
      <c r="G35" s="21"/>
      <c r="H35" s="22"/>
      <c r="I35" s="23"/>
      <c r="J35" s="21"/>
      <c r="K35" s="22"/>
      <c r="L35" s="23"/>
      <c r="M35" s="21"/>
      <c r="N35" s="22"/>
      <c r="O35" s="23"/>
      <c r="P35" s="21"/>
      <c r="Q35" s="22"/>
      <c r="R35" s="23"/>
      <c r="S35" s="21">
        <v>0</v>
      </c>
      <c r="T35" s="22">
        <v>3</v>
      </c>
      <c r="U35" s="23" t="s">
        <v>77</v>
      </c>
      <c r="V35" s="21">
        <v>0</v>
      </c>
      <c r="W35" s="22">
        <v>3</v>
      </c>
      <c r="X35" s="23" t="s">
        <v>77</v>
      </c>
      <c r="Y35" s="140">
        <f>SUM(G35,J35,M35,P35,S35,V35)*15</f>
        <v>0</v>
      </c>
      <c r="Z35" s="24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19">
        <f>SUM(G8:G35)</f>
        <v>23.5</v>
      </c>
      <c r="H36" s="14">
        <f t="shared" ref="H36:W36" si="6">SUM(H8:H35)</f>
        <v>31</v>
      </c>
      <c r="I36" s="15"/>
      <c r="J36" s="119">
        <f t="shared" si="6"/>
        <v>22.5</v>
      </c>
      <c r="K36" s="14">
        <f t="shared" si="6"/>
        <v>30</v>
      </c>
      <c r="L36" s="120"/>
      <c r="M36" s="119">
        <f t="shared" si="6"/>
        <v>21</v>
      </c>
      <c r="N36" s="14">
        <f t="shared" si="6"/>
        <v>29</v>
      </c>
      <c r="O36" s="15"/>
      <c r="P36" s="119">
        <f t="shared" si="6"/>
        <v>20</v>
      </c>
      <c r="Q36" s="14">
        <f t="shared" si="6"/>
        <v>30</v>
      </c>
      <c r="R36" s="15"/>
      <c r="S36" s="119">
        <f t="shared" si="6"/>
        <v>15.5</v>
      </c>
      <c r="T36" s="14">
        <f t="shared" si="6"/>
        <v>30</v>
      </c>
      <c r="U36" s="15"/>
      <c r="V36" s="119">
        <f t="shared" si="6"/>
        <v>16.5</v>
      </c>
      <c r="W36" s="14">
        <f t="shared" si="6"/>
        <v>30</v>
      </c>
      <c r="X36" s="15"/>
      <c r="Y36" s="133">
        <f>SUM(Y8:Y35)</f>
        <v>1785</v>
      </c>
      <c r="Z36" s="16">
        <f>SUM(Z8:Z35)</f>
        <v>180</v>
      </c>
    </row>
    <row r="37" spans="1:26" ht="13.5" customHeight="1" thickTop="1" x14ac:dyDescent="0.2"/>
    <row r="38" spans="1:26" ht="12" customHeight="1" x14ac:dyDescent="0.2">
      <c r="A38" s="3" t="s">
        <v>210</v>
      </c>
      <c r="U38" s="104"/>
    </row>
    <row r="39" spans="1:26" ht="12" customHeight="1" x14ac:dyDescent="0.2">
      <c r="A39" s="3" t="s">
        <v>214</v>
      </c>
      <c r="U39" s="104"/>
    </row>
    <row r="40" spans="1:26" ht="12" customHeight="1" x14ac:dyDescent="0.2">
      <c r="U40" s="103"/>
    </row>
    <row r="41" spans="1:26" ht="12" customHeight="1" x14ac:dyDescent="0.2">
      <c r="A41" s="124" t="s">
        <v>334</v>
      </c>
      <c r="U41" s="103"/>
    </row>
    <row r="42" spans="1:26" ht="12" customHeight="1" x14ac:dyDescent="0.2">
      <c r="A42" s="125" t="s">
        <v>329</v>
      </c>
      <c r="D42" s="3" t="s">
        <v>335</v>
      </c>
      <c r="E42" s="125"/>
      <c r="G42" s="3" t="s">
        <v>211</v>
      </c>
      <c r="H42" s="125"/>
      <c r="K42" s="125"/>
      <c r="L42" s="125"/>
      <c r="M42" s="125" t="s">
        <v>310</v>
      </c>
      <c r="N42" s="125"/>
      <c r="P42" s="125"/>
      <c r="R42" s="104"/>
      <c r="T42" s="103"/>
      <c r="U42" s="103"/>
    </row>
    <row r="43" spans="1:26" ht="12" customHeight="1" x14ac:dyDescent="0.2">
      <c r="A43" s="125" t="s">
        <v>337</v>
      </c>
      <c r="D43" s="3" t="s">
        <v>313</v>
      </c>
      <c r="E43" s="125"/>
      <c r="G43" s="3" t="s">
        <v>216</v>
      </c>
      <c r="H43" s="125"/>
      <c r="K43" s="125"/>
      <c r="L43" s="125"/>
      <c r="M43" s="125" t="s">
        <v>311</v>
      </c>
      <c r="N43" s="125"/>
      <c r="P43" s="125"/>
      <c r="R43" s="104"/>
      <c r="T43" s="103"/>
      <c r="U43" s="103"/>
    </row>
    <row r="44" spans="1:26" ht="12" customHeight="1" x14ac:dyDescent="0.2">
      <c r="A44" s="3" t="s">
        <v>340</v>
      </c>
      <c r="D44" s="3" t="s">
        <v>320</v>
      </c>
      <c r="G44" s="3" t="s">
        <v>217</v>
      </c>
      <c r="M44" s="3" t="s">
        <v>312</v>
      </c>
      <c r="R44" s="103"/>
      <c r="T44" s="103"/>
      <c r="U44" s="103"/>
    </row>
    <row r="45" spans="1:26" ht="12" customHeight="1" x14ac:dyDescent="0.2">
      <c r="A45" s="3" t="s">
        <v>341</v>
      </c>
      <c r="G45" s="3" t="s">
        <v>218</v>
      </c>
      <c r="R45" s="103"/>
      <c r="T45" s="103"/>
      <c r="U45" s="103"/>
    </row>
    <row r="46" spans="1:26" ht="12" customHeight="1" x14ac:dyDescent="0.2">
      <c r="A46" s="3" t="s">
        <v>330</v>
      </c>
      <c r="G46" s="3" t="s">
        <v>219</v>
      </c>
      <c r="R46" s="103"/>
      <c r="T46" s="103"/>
      <c r="U46" s="103"/>
    </row>
    <row r="47" spans="1:26" ht="12" customHeight="1" x14ac:dyDescent="0.2">
      <c r="A47" s="105" t="s">
        <v>658</v>
      </c>
      <c r="R47" s="103"/>
      <c r="T47" s="103"/>
      <c r="U47" s="103"/>
    </row>
    <row r="48" spans="1:26" ht="12" customHeight="1" x14ac:dyDescent="0.2">
      <c r="T48" s="103"/>
      <c r="U48" s="103"/>
    </row>
    <row r="49" spans="1:20" ht="12" customHeight="1" x14ac:dyDescent="0.2">
      <c r="A49" s="124" t="s">
        <v>336</v>
      </c>
      <c r="S49" s="103"/>
      <c r="T49" s="103"/>
    </row>
    <row r="50" spans="1:20" ht="12" customHeight="1" x14ac:dyDescent="0.2">
      <c r="A50" s="3" t="s">
        <v>667</v>
      </c>
    </row>
    <row r="51" spans="1:20" ht="12" customHeight="1" x14ac:dyDescent="0.2">
      <c r="A51" s="3" t="s">
        <v>349</v>
      </c>
    </row>
    <row r="52" spans="1:20" ht="12" customHeight="1" x14ac:dyDescent="0.2">
      <c r="A52" s="3" t="s">
        <v>328</v>
      </c>
    </row>
    <row r="53" spans="1:20" ht="12" customHeight="1" x14ac:dyDescent="0.2">
      <c r="A53" s="3" t="s">
        <v>326</v>
      </c>
    </row>
    <row r="54" spans="1:20" ht="12" customHeight="1" x14ac:dyDescent="0.2">
      <c r="A54" s="3" t="s">
        <v>327</v>
      </c>
    </row>
    <row r="55" spans="1:20" ht="13.5" customHeight="1" x14ac:dyDescent="0.2"/>
  </sheetData>
  <sheetProtection password="CEBE" sheet="1" objects="1" scenarios="1"/>
  <customSheetViews>
    <customSheetView guid="{91A788A7-EA05-4A67-A5D3-2A427F0AB55D}">
      <selection activeCell="Y36" sqref="Y36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A1:Z1"/>
    <mergeCell ref="A2:Z2"/>
    <mergeCell ref="E5:E6"/>
    <mergeCell ref="A4:F4"/>
    <mergeCell ref="G4:X4"/>
    <mergeCell ref="Y4:Z4"/>
    <mergeCell ref="B3:R3"/>
    <mergeCell ref="S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B10" sqref="B10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5" width="5.5703125" style="103" customWidth="1"/>
    <col min="26" max="26" width="5.710937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248</v>
      </c>
      <c r="B8" s="45" t="s">
        <v>492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4" si="0">SUM(G8,J8,M8,P8,S8,V8)*15</f>
        <v>180</v>
      </c>
      <c r="Z8" s="17">
        <f t="shared" ref="Z8:Z14" si="1">SUM(H8,K8,N8,Q8,T8,W8)</f>
        <v>42</v>
      </c>
    </row>
    <row r="9" spans="1:26" ht="13.5" customHeight="1" x14ac:dyDescent="0.2">
      <c r="A9" s="123" t="s">
        <v>249</v>
      </c>
      <c r="B9" s="45" t="s">
        <v>493</v>
      </c>
      <c r="C9" s="46" t="s">
        <v>368</v>
      </c>
      <c r="D9" s="46" t="s">
        <v>314</v>
      </c>
      <c r="E9" s="46" t="s">
        <v>77</v>
      </c>
      <c r="F9" s="47">
        <v>60</v>
      </c>
      <c r="G9" s="48">
        <v>0.5</v>
      </c>
      <c r="H9" s="49">
        <v>2</v>
      </c>
      <c r="I9" s="53" t="s">
        <v>78</v>
      </c>
      <c r="J9" s="48">
        <v>0.5</v>
      </c>
      <c r="K9" s="49">
        <v>2</v>
      </c>
      <c r="L9" s="50" t="s">
        <v>78</v>
      </c>
      <c r="M9" s="48">
        <v>0.5</v>
      </c>
      <c r="N9" s="49">
        <v>2</v>
      </c>
      <c r="O9" s="53" t="s">
        <v>78</v>
      </c>
      <c r="P9" s="48">
        <v>0.5</v>
      </c>
      <c r="Q9" s="49">
        <v>2</v>
      </c>
      <c r="R9" s="50" t="s">
        <v>78</v>
      </c>
      <c r="S9" s="48">
        <v>0.5</v>
      </c>
      <c r="T9" s="49">
        <v>2</v>
      </c>
      <c r="U9" s="53" t="s">
        <v>78</v>
      </c>
      <c r="V9" s="48">
        <v>0.5</v>
      </c>
      <c r="W9" s="49">
        <v>2</v>
      </c>
      <c r="X9" s="50" t="s">
        <v>78</v>
      </c>
      <c r="Y9" s="134">
        <f t="shared" si="0"/>
        <v>45</v>
      </c>
      <c r="Z9" s="17">
        <f t="shared" si="1"/>
        <v>12</v>
      </c>
    </row>
    <row r="10" spans="1:26" ht="13.5" customHeight="1" x14ac:dyDescent="0.2">
      <c r="A10" s="39" t="s">
        <v>140</v>
      </c>
      <c r="B10" s="108" t="s">
        <v>691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141</v>
      </c>
      <c r="B11" s="67" t="s">
        <v>467</v>
      </c>
      <c r="C11" s="68" t="s">
        <v>368</v>
      </c>
      <c r="D11" s="68" t="s">
        <v>319</v>
      </c>
      <c r="E11" s="68" t="s">
        <v>77</v>
      </c>
      <c r="F11" s="69">
        <v>60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2</v>
      </c>
      <c r="T11" s="64">
        <v>1</v>
      </c>
      <c r="U11" s="65" t="s">
        <v>77</v>
      </c>
      <c r="V11" s="63">
        <v>2</v>
      </c>
      <c r="W11" s="64">
        <v>1</v>
      </c>
      <c r="X11" s="35" t="s">
        <v>77</v>
      </c>
      <c r="Y11" s="136">
        <f>SUM(G11,J11,M11,P11,S11,V11)*15</f>
        <v>60</v>
      </c>
      <c r="Z11" s="36">
        <f>SUM(H11,K11,N11,Q11,T11,W11)</f>
        <v>2</v>
      </c>
    </row>
    <row r="12" spans="1:26" ht="13.5" customHeight="1" x14ac:dyDescent="0.2">
      <c r="A12" s="66" t="s">
        <v>142</v>
      </c>
      <c r="B12" s="67" t="s">
        <v>468</v>
      </c>
      <c r="C12" s="68" t="s">
        <v>368</v>
      </c>
      <c r="D12" s="68" t="s">
        <v>319</v>
      </c>
      <c r="E12" s="68" t="s">
        <v>77</v>
      </c>
      <c r="F12" s="69">
        <v>60</v>
      </c>
      <c r="G12" s="63"/>
      <c r="H12" s="64"/>
      <c r="I12" s="65"/>
      <c r="J12" s="63"/>
      <c r="K12" s="64"/>
      <c r="L12" s="35"/>
      <c r="M12" s="63"/>
      <c r="N12" s="64"/>
      <c r="O12" s="65"/>
      <c r="P12" s="63"/>
      <c r="Q12" s="64"/>
      <c r="R12" s="35"/>
      <c r="S12" s="63">
        <v>1</v>
      </c>
      <c r="T12" s="64">
        <v>1</v>
      </c>
      <c r="U12" s="65" t="s">
        <v>77</v>
      </c>
      <c r="V12" s="63">
        <v>1</v>
      </c>
      <c r="W12" s="64">
        <v>1</v>
      </c>
      <c r="X12" s="35" t="s">
        <v>77</v>
      </c>
      <c r="Y12" s="136">
        <f>SUM(G12,J12,M12,P12,S12,V12)*15</f>
        <v>30</v>
      </c>
      <c r="Z12" s="36">
        <f>SUM(H12,K12,N12,Q12,T12,W12)</f>
        <v>2</v>
      </c>
    </row>
    <row r="13" spans="1:26" ht="13.5" customHeight="1" x14ac:dyDescent="0.2">
      <c r="A13" s="39" t="s">
        <v>143</v>
      </c>
      <c r="B13" s="108" t="s">
        <v>469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77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149</v>
      </c>
      <c r="B14" s="108" t="s">
        <v>470</v>
      </c>
      <c r="C14" s="41" t="s">
        <v>368</v>
      </c>
      <c r="D14" s="41" t="s">
        <v>319</v>
      </c>
      <c r="E14" s="41" t="s">
        <v>77</v>
      </c>
      <c r="F14" s="42">
        <v>60</v>
      </c>
      <c r="G14" s="43">
        <v>2</v>
      </c>
      <c r="H14" s="37">
        <v>1</v>
      </c>
      <c r="I14" s="38" t="s">
        <v>77</v>
      </c>
      <c r="J14" s="43">
        <v>2</v>
      </c>
      <c r="K14" s="37">
        <v>1</v>
      </c>
      <c r="L14" s="20" t="s">
        <v>77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 t="shared" si="0"/>
        <v>60</v>
      </c>
      <c r="Z14" s="13">
        <f t="shared" si="1"/>
        <v>2</v>
      </c>
    </row>
    <row r="15" spans="1:26" ht="13.5" customHeight="1" x14ac:dyDescent="0.2">
      <c r="A15" s="66" t="s">
        <v>144</v>
      </c>
      <c r="B15" s="67" t="s">
        <v>471</v>
      </c>
      <c r="C15" s="68" t="s">
        <v>368</v>
      </c>
      <c r="D15" s="68" t="s">
        <v>319</v>
      </c>
      <c r="E15" s="68" t="s">
        <v>212</v>
      </c>
      <c r="F15" s="69">
        <v>45</v>
      </c>
      <c r="G15" s="63">
        <v>2</v>
      </c>
      <c r="H15" s="64">
        <v>2</v>
      </c>
      <c r="I15" s="65" t="s">
        <v>78</v>
      </c>
      <c r="J15" s="63">
        <v>2</v>
      </c>
      <c r="K15" s="64">
        <v>2</v>
      </c>
      <c r="L15" s="35" t="s">
        <v>78</v>
      </c>
      <c r="M15" s="63">
        <v>2</v>
      </c>
      <c r="N15" s="64">
        <v>2</v>
      </c>
      <c r="O15" s="65" t="s">
        <v>78</v>
      </c>
      <c r="P15" s="63">
        <v>2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>SUM(G15,J15,M15,P15,S15,V15)*15</f>
        <v>120</v>
      </c>
      <c r="Z15" s="36">
        <f>SUM(H15,K15,N15,Q15,T15,W15)</f>
        <v>8</v>
      </c>
    </row>
    <row r="16" spans="1:26" ht="13.5" customHeight="1" x14ac:dyDescent="0.2">
      <c r="A16" s="66" t="s">
        <v>256</v>
      </c>
      <c r="B16" s="67" t="s">
        <v>472</v>
      </c>
      <c r="C16" s="68" t="s">
        <v>661</v>
      </c>
      <c r="D16" s="68"/>
      <c r="E16" s="68"/>
      <c r="F16" s="69"/>
      <c r="G16" s="63"/>
      <c r="H16" s="64"/>
      <c r="I16" s="65"/>
      <c r="J16" s="63"/>
      <c r="K16" s="64"/>
      <c r="L16" s="35"/>
      <c r="M16" s="63"/>
      <c r="N16" s="64"/>
      <c r="O16" s="65"/>
      <c r="P16" s="63">
        <v>0</v>
      </c>
      <c r="Q16" s="64">
        <v>1</v>
      </c>
      <c r="R16" s="35" t="s">
        <v>80</v>
      </c>
      <c r="S16" s="63"/>
      <c r="T16" s="64"/>
      <c r="U16" s="65"/>
      <c r="V16" s="63"/>
      <c r="W16" s="64"/>
      <c r="X16" s="35"/>
      <c r="Y16" s="136">
        <f>SUM(G16,J16,M16,P16,S16,V16)*15</f>
        <v>0</v>
      </c>
      <c r="Z16" s="36">
        <f>SUM(H16,K16,N16,Q16,T16,W16)</f>
        <v>1</v>
      </c>
    </row>
    <row r="17" spans="1:26" ht="13.5" customHeight="1" x14ac:dyDescent="0.2">
      <c r="A17" s="66" t="s">
        <v>145</v>
      </c>
      <c r="B17" s="67" t="s">
        <v>473</v>
      </c>
      <c r="C17" s="68" t="s">
        <v>368</v>
      </c>
      <c r="D17" s="68" t="s">
        <v>319</v>
      </c>
      <c r="E17" s="68" t="s">
        <v>81</v>
      </c>
      <c r="F17" s="69">
        <v>45</v>
      </c>
      <c r="G17" s="63">
        <v>2</v>
      </c>
      <c r="H17" s="64">
        <v>2</v>
      </c>
      <c r="I17" s="65" t="s">
        <v>78</v>
      </c>
      <c r="J17" s="63">
        <v>2</v>
      </c>
      <c r="K17" s="64">
        <v>2</v>
      </c>
      <c r="L17" s="35" t="s">
        <v>78</v>
      </c>
      <c r="M17" s="63">
        <v>2</v>
      </c>
      <c r="N17" s="64">
        <v>2</v>
      </c>
      <c r="O17" s="65" t="s">
        <v>78</v>
      </c>
      <c r="P17" s="63">
        <v>2</v>
      </c>
      <c r="Q17" s="64">
        <v>2</v>
      </c>
      <c r="R17" s="35" t="s">
        <v>78</v>
      </c>
      <c r="S17" s="63">
        <v>1</v>
      </c>
      <c r="T17" s="64">
        <v>1</v>
      </c>
      <c r="U17" s="65" t="s">
        <v>78</v>
      </c>
      <c r="V17" s="63">
        <v>1</v>
      </c>
      <c r="W17" s="64">
        <v>1</v>
      </c>
      <c r="X17" s="35" t="s">
        <v>77</v>
      </c>
      <c r="Y17" s="136">
        <f t="shared" ref="Y17:Y21" si="2">SUM(G17,J17,M17,P17,S17,V17)*15</f>
        <v>150</v>
      </c>
      <c r="Z17" s="36">
        <f t="shared" ref="Z17:Z21" si="3">SUM(H17,K17,N17,Q17,T17,W17)</f>
        <v>10</v>
      </c>
    </row>
    <row r="18" spans="1:26" ht="13.5" customHeight="1" x14ac:dyDescent="0.2">
      <c r="A18" s="66" t="s">
        <v>152</v>
      </c>
      <c r="B18" s="67" t="s">
        <v>474</v>
      </c>
      <c r="C18" s="68" t="s">
        <v>662</v>
      </c>
      <c r="D18" s="68"/>
      <c r="E18" s="68"/>
      <c r="F18" s="69"/>
      <c r="G18" s="63"/>
      <c r="H18" s="64"/>
      <c r="I18" s="65"/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>
        <v>0</v>
      </c>
      <c r="W18" s="64">
        <v>1</v>
      </c>
      <c r="X18" s="35" t="s">
        <v>80</v>
      </c>
      <c r="Y18" s="136">
        <f t="shared" si="2"/>
        <v>0</v>
      </c>
      <c r="Z18" s="36">
        <f t="shared" si="3"/>
        <v>1</v>
      </c>
    </row>
    <row r="19" spans="1:26" ht="13.5" customHeight="1" x14ac:dyDescent="0.2">
      <c r="A19" s="66" t="s">
        <v>147</v>
      </c>
      <c r="B19" s="67" t="s">
        <v>475</v>
      </c>
      <c r="C19" s="68" t="s">
        <v>368</v>
      </c>
      <c r="D19" s="68" t="s">
        <v>319</v>
      </c>
      <c r="E19" s="68" t="s">
        <v>81</v>
      </c>
      <c r="F19" s="34">
        <v>45</v>
      </c>
      <c r="G19" s="63"/>
      <c r="H19" s="64"/>
      <c r="I19" s="65"/>
      <c r="J19" s="63"/>
      <c r="K19" s="64"/>
      <c r="L19" s="35"/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/>
      <c r="T19" s="64"/>
      <c r="U19" s="65"/>
      <c r="V19" s="63"/>
      <c r="W19" s="64"/>
      <c r="X19" s="35"/>
      <c r="Y19" s="136">
        <f t="shared" si="2"/>
        <v>30</v>
      </c>
      <c r="Z19" s="36">
        <f t="shared" si="3"/>
        <v>2</v>
      </c>
    </row>
    <row r="20" spans="1:26" ht="13.5" customHeight="1" x14ac:dyDescent="0.2">
      <c r="A20" s="66" t="s">
        <v>103</v>
      </c>
      <c r="B20" s="67" t="s">
        <v>476</v>
      </c>
      <c r="C20" s="68" t="s">
        <v>368</v>
      </c>
      <c r="D20" s="68" t="s">
        <v>319</v>
      </c>
      <c r="E20" s="68" t="s">
        <v>212</v>
      </c>
      <c r="F20" s="69" t="s">
        <v>356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>
        <v>1</v>
      </c>
      <c r="T20" s="64">
        <v>1</v>
      </c>
      <c r="U20" s="65" t="s">
        <v>77</v>
      </c>
      <c r="V20" s="63">
        <v>1</v>
      </c>
      <c r="W20" s="64">
        <v>1</v>
      </c>
      <c r="X20" s="35" t="s">
        <v>77</v>
      </c>
      <c r="Y20" s="136">
        <f t="shared" si="2"/>
        <v>60</v>
      </c>
      <c r="Z20" s="36">
        <f t="shared" si="3"/>
        <v>6</v>
      </c>
    </row>
    <row r="21" spans="1:26" ht="13.5" customHeight="1" thickBot="1" x14ac:dyDescent="0.25">
      <c r="A21" s="66" t="s">
        <v>31</v>
      </c>
      <c r="B21" s="67" t="s">
        <v>483</v>
      </c>
      <c r="C21" s="68" t="s">
        <v>368</v>
      </c>
      <c r="D21" s="68" t="s">
        <v>314</v>
      </c>
      <c r="E21" s="68" t="s">
        <v>77</v>
      </c>
      <c r="F21" s="69">
        <v>60</v>
      </c>
      <c r="G21" s="63">
        <v>0.5</v>
      </c>
      <c r="H21" s="64">
        <v>2</v>
      </c>
      <c r="I21" s="65" t="s">
        <v>77</v>
      </c>
      <c r="J21" s="63">
        <v>0.5</v>
      </c>
      <c r="K21" s="64">
        <v>2</v>
      </c>
      <c r="L21" s="35" t="s">
        <v>78</v>
      </c>
      <c r="M21" s="63"/>
      <c r="N21" s="64"/>
      <c r="O21" s="65"/>
      <c r="P21" s="63"/>
      <c r="Q21" s="64"/>
      <c r="R21" s="35"/>
      <c r="S21" s="63"/>
      <c r="T21" s="64"/>
      <c r="U21" s="65"/>
      <c r="V21" s="63"/>
      <c r="W21" s="64"/>
      <c r="X21" s="35"/>
      <c r="Y21" s="136">
        <f t="shared" si="2"/>
        <v>15</v>
      </c>
      <c r="Z21" s="36">
        <f t="shared" si="3"/>
        <v>4</v>
      </c>
    </row>
    <row r="22" spans="1:26" ht="13.5" customHeight="1" x14ac:dyDescent="0.2">
      <c r="A22" s="55" t="s">
        <v>148</v>
      </c>
      <c r="B22" s="56" t="s">
        <v>478</v>
      </c>
      <c r="C22" s="57" t="s">
        <v>368</v>
      </c>
      <c r="D22" s="57" t="s">
        <v>319</v>
      </c>
      <c r="E22" s="57" t="s">
        <v>212</v>
      </c>
      <c r="F22" s="58">
        <v>45</v>
      </c>
      <c r="G22" s="59">
        <v>1</v>
      </c>
      <c r="H22" s="60">
        <v>1</v>
      </c>
      <c r="I22" s="19" t="s">
        <v>78</v>
      </c>
      <c r="J22" s="59">
        <v>1</v>
      </c>
      <c r="K22" s="60">
        <v>1</v>
      </c>
      <c r="L22" s="19" t="s">
        <v>78</v>
      </c>
      <c r="M22" s="59">
        <v>1</v>
      </c>
      <c r="N22" s="60">
        <v>1</v>
      </c>
      <c r="O22" s="19" t="s">
        <v>78</v>
      </c>
      <c r="P22" s="59">
        <v>1</v>
      </c>
      <c r="Q22" s="60">
        <v>1</v>
      </c>
      <c r="R22" s="19" t="s">
        <v>78</v>
      </c>
      <c r="S22" s="59">
        <v>1</v>
      </c>
      <c r="T22" s="60">
        <v>1</v>
      </c>
      <c r="U22" s="19" t="s">
        <v>78</v>
      </c>
      <c r="V22" s="59">
        <v>1</v>
      </c>
      <c r="W22" s="60">
        <v>1</v>
      </c>
      <c r="X22" s="19" t="s">
        <v>77</v>
      </c>
      <c r="Y22" s="137">
        <f>SUM(G22,J22,M22,P22,S22,V22)*15</f>
        <v>90</v>
      </c>
      <c r="Z22" s="12">
        <f>SUM(H22,K22,N22,Q22,T22,W22)</f>
        <v>6</v>
      </c>
    </row>
    <row r="23" spans="1:26" ht="13.5" customHeight="1" x14ac:dyDescent="0.2">
      <c r="A23" s="39" t="s">
        <v>150</v>
      </c>
      <c r="B23" s="108" t="s">
        <v>479</v>
      </c>
      <c r="C23" s="41" t="s">
        <v>663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>
        <v>0</v>
      </c>
      <c r="W23" s="37">
        <v>1</v>
      </c>
      <c r="X23" s="20" t="s">
        <v>80</v>
      </c>
      <c r="Y23" s="138">
        <f t="shared" ref="Y23:Y32" si="4">SUM(G23,J23,M23,P23,S23,V23)*15</f>
        <v>0</v>
      </c>
      <c r="Z23" s="13">
        <f>SUM(H23,K23,N23,Q23,T23,W23)</f>
        <v>1</v>
      </c>
    </row>
    <row r="24" spans="1:26" ht="13.5" customHeight="1" x14ac:dyDescent="0.2">
      <c r="A24" s="39" t="s">
        <v>146</v>
      </c>
      <c r="B24" s="108" t="s">
        <v>480</v>
      </c>
      <c r="C24" s="41" t="s">
        <v>368</v>
      </c>
      <c r="D24" s="41" t="s">
        <v>319</v>
      </c>
      <c r="E24" s="41" t="s">
        <v>212</v>
      </c>
      <c r="F24" s="42">
        <v>45</v>
      </c>
      <c r="G24" s="43">
        <v>2</v>
      </c>
      <c r="H24" s="37">
        <v>2</v>
      </c>
      <c r="I24" s="20" t="s">
        <v>78</v>
      </c>
      <c r="J24" s="43">
        <v>2</v>
      </c>
      <c r="K24" s="37">
        <v>2</v>
      </c>
      <c r="L24" s="20" t="s">
        <v>78</v>
      </c>
      <c r="M24" s="43">
        <v>2</v>
      </c>
      <c r="N24" s="37">
        <v>2</v>
      </c>
      <c r="O24" s="20" t="s">
        <v>78</v>
      </c>
      <c r="P24" s="43">
        <v>2</v>
      </c>
      <c r="Q24" s="37">
        <v>2</v>
      </c>
      <c r="R24" s="20" t="s">
        <v>78</v>
      </c>
      <c r="S24" s="43">
        <v>2</v>
      </c>
      <c r="T24" s="37">
        <v>2</v>
      </c>
      <c r="U24" s="20" t="s">
        <v>78</v>
      </c>
      <c r="V24" s="43">
        <v>2</v>
      </c>
      <c r="W24" s="37">
        <v>2</v>
      </c>
      <c r="X24" s="20" t="s">
        <v>77</v>
      </c>
      <c r="Y24" s="138">
        <f t="shared" si="4"/>
        <v>180</v>
      </c>
      <c r="Z24" s="13">
        <f t="shared" ref="Z24:Z32" si="5">SUM(H24,K24,N24,Q24,T24,W24)</f>
        <v>12</v>
      </c>
    </row>
    <row r="25" spans="1:26" ht="13.5" customHeight="1" x14ac:dyDescent="0.2">
      <c r="A25" s="39" t="s">
        <v>151</v>
      </c>
      <c r="B25" s="108" t="s">
        <v>481</v>
      </c>
      <c r="C25" s="41" t="s">
        <v>664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4"/>
        <v>0</v>
      </c>
      <c r="Z25" s="13">
        <f t="shared" si="5"/>
        <v>1</v>
      </c>
    </row>
    <row r="26" spans="1:26" ht="13.5" customHeight="1" x14ac:dyDescent="0.2">
      <c r="A26" s="39" t="s">
        <v>18</v>
      </c>
      <c r="B26" s="108" t="s">
        <v>389</v>
      </c>
      <c r="C26" s="41"/>
      <c r="D26" s="41" t="s">
        <v>319</v>
      </c>
      <c r="E26" s="41" t="s">
        <v>81</v>
      </c>
      <c r="F26" s="42">
        <v>45</v>
      </c>
      <c r="G26" s="43">
        <v>2</v>
      </c>
      <c r="H26" s="37">
        <v>2</v>
      </c>
      <c r="I26" s="20" t="s">
        <v>78</v>
      </c>
      <c r="J26" s="43">
        <v>2</v>
      </c>
      <c r="K26" s="37">
        <v>2</v>
      </c>
      <c r="L26" s="20" t="s">
        <v>78</v>
      </c>
      <c r="M26" s="43">
        <v>2</v>
      </c>
      <c r="N26" s="37">
        <v>2</v>
      </c>
      <c r="O26" s="20" t="s">
        <v>78</v>
      </c>
      <c r="P26" s="43">
        <v>2</v>
      </c>
      <c r="Q26" s="37">
        <v>2</v>
      </c>
      <c r="R26" s="20" t="s">
        <v>78</v>
      </c>
      <c r="S26" s="43">
        <v>2</v>
      </c>
      <c r="T26" s="37">
        <v>2</v>
      </c>
      <c r="U26" s="20" t="s">
        <v>78</v>
      </c>
      <c r="V26" s="43">
        <v>2</v>
      </c>
      <c r="W26" s="37">
        <v>2</v>
      </c>
      <c r="X26" s="20" t="s">
        <v>78</v>
      </c>
      <c r="Y26" s="138">
        <f t="shared" si="4"/>
        <v>180</v>
      </c>
      <c r="Z26" s="13">
        <f t="shared" si="5"/>
        <v>12</v>
      </c>
    </row>
    <row r="27" spans="1:26" ht="13.5" customHeight="1" x14ac:dyDescent="0.2">
      <c r="A27" s="39" t="s">
        <v>79</v>
      </c>
      <c r="B27" s="108" t="s">
        <v>390</v>
      </c>
      <c r="C27" s="41" t="s">
        <v>396</v>
      </c>
      <c r="D27" s="41"/>
      <c r="E27" s="41"/>
      <c r="F27" s="42"/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0</v>
      </c>
      <c r="W27" s="37">
        <v>1</v>
      </c>
      <c r="X27" s="20" t="s">
        <v>80</v>
      </c>
      <c r="Y27" s="138">
        <f t="shared" si="4"/>
        <v>0</v>
      </c>
      <c r="Z27" s="13">
        <f t="shared" si="5"/>
        <v>1</v>
      </c>
    </row>
    <row r="28" spans="1:26" ht="13.5" customHeight="1" x14ac:dyDescent="0.2">
      <c r="A28" s="39" t="s">
        <v>19</v>
      </c>
      <c r="B28" s="108" t="s">
        <v>391</v>
      </c>
      <c r="C28" s="41"/>
      <c r="D28" s="41" t="s">
        <v>319</v>
      </c>
      <c r="E28" s="41" t="s">
        <v>81</v>
      </c>
      <c r="F28" s="42">
        <v>45</v>
      </c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1</v>
      </c>
      <c r="W28" s="37">
        <v>2</v>
      </c>
      <c r="X28" s="20" t="s">
        <v>78</v>
      </c>
      <c r="Y28" s="138">
        <f t="shared" si="4"/>
        <v>15</v>
      </c>
      <c r="Z28" s="13">
        <f t="shared" si="5"/>
        <v>2</v>
      </c>
    </row>
    <row r="29" spans="1:26" ht="13.5" customHeight="1" x14ac:dyDescent="0.2">
      <c r="A29" s="39" t="s">
        <v>26</v>
      </c>
      <c r="B29" s="108" t="s">
        <v>392</v>
      </c>
      <c r="C29" s="41" t="s">
        <v>368</v>
      </c>
      <c r="D29" s="41" t="s">
        <v>319</v>
      </c>
      <c r="E29" s="41" t="s">
        <v>81</v>
      </c>
      <c r="F29" s="42">
        <v>45</v>
      </c>
      <c r="G29" s="43">
        <v>1</v>
      </c>
      <c r="H29" s="37">
        <v>2</v>
      </c>
      <c r="I29" s="20" t="s">
        <v>77</v>
      </c>
      <c r="J29" s="43">
        <v>1</v>
      </c>
      <c r="K29" s="37">
        <v>2</v>
      </c>
      <c r="L29" s="20" t="s">
        <v>77</v>
      </c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4"/>
        <v>30</v>
      </c>
      <c r="Z29" s="13">
        <f t="shared" si="5"/>
        <v>4</v>
      </c>
    </row>
    <row r="30" spans="1:26" ht="13.5" customHeight="1" x14ac:dyDescent="0.2">
      <c r="A30" s="39" t="s">
        <v>28</v>
      </c>
      <c r="B30" s="108" t="s">
        <v>393</v>
      </c>
      <c r="C30" s="41"/>
      <c r="D30" s="41" t="s">
        <v>319</v>
      </c>
      <c r="E30" s="41" t="s">
        <v>81</v>
      </c>
      <c r="F30" s="42">
        <v>45</v>
      </c>
      <c r="G30" s="43">
        <v>1</v>
      </c>
      <c r="H30" s="37">
        <v>1</v>
      </c>
      <c r="I30" s="20" t="s">
        <v>77</v>
      </c>
      <c r="J30" s="43"/>
      <c r="K30" s="37"/>
      <c r="L30" s="20"/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4"/>
        <v>15</v>
      </c>
      <c r="Z30" s="13">
        <f t="shared" si="5"/>
        <v>1</v>
      </c>
    </row>
    <row r="31" spans="1:26" ht="13.5" customHeight="1" x14ac:dyDescent="0.2">
      <c r="A31" s="39" t="s">
        <v>29</v>
      </c>
      <c r="B31" s="108" t="s">
        <v>394</v>
      </c>
      <c r="C31" s="41" t="s">
        <v>368</v>
      </c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/>
      <c r="N31" s="37"/>
      <c r="O31" s="20"/>
      <c r="P31" s="43"/>
      <c r="Q31" s="37"/>
      <c r="R31" s="20"/>
      <c r="S31" s="43">
        <v>1</v>
      </c>
      <c r="T31" s="37">
        <v>1</v>
      </c>
      <c r="U31" s="20" t="s">
        <v>77</v>
      </c>
      <c r="V31" s="43">
        <v>1</v>
      </c>
      <c r="W31" s="37">
        <v>1</v>
      </c>
      <c r="X31" s="20" t="s">
        <v>77</v>
      </c>
      <c r="Y31" s="138">
        <f t="shared" si="4"/>
        <v>30</v>
      </c>
      <c r="Z31" s="13">
        <f t="shared" si="5"/>
        <v>2</v>
      </c>
    </row>
    <row r="32" spans="1:26" ht="13.5" customHeight="1" thickBot="1" x14ac:dyDescent="0.25">
      <c r="A32" s="39" t="s">
        <v>27</v>
      </c>
      <c r="B32" s="108" t="s">
        <v>395</v>
      </c>
      <c r="C32" s="41"/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>
        <v>1</v>
      </c>
      <c r="N32" s="37">
        <v>1</v>
      </c>
      <c r="O32" s="20" t="s">
        <v>77</v>
      </c>
      <c r="P32" s="43"/>
      <c r="Q32" s="37"/>
      <c r="R32" s="20"/>
      <c r="S32" s="43"/>
      <c r="T32" s="37"/>
      <c r="U32" s="20"/>
      <c r="V32" s="43"/>
      <c r="W32" s="37"/>
      <c r="X32" s="20"/>
      <c r="Y32" s="138">
        <f t="shared" si="4"/>
        <v>15</v>
      </c>
      <c r="Z32" s="13">
        <f t="shared" si="5"/>
        <v>1</v>
      </c>
    </row>
    <row r="33" spans="1:26" ht="13.5" customHeight="1" thickTop="1" thickBot="1" x14ac:dyDescent="0.25">
      <c r="A33" s="164" t="s">
        <v>22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7"/>
    </row>
    <row r="34" spans="1:26" ht="13.5" customHeight="1" thickBot="1" x14ac:dyDescent="0.25">
      <c r="A34" s="86" t="s">
        <v>332</v>
      </c>
      <c r="B34" s="109" t="s">
        <v>677</v>
      </c>
      <c r="C34" s="88"/>
      <c r="D34" s="88"/>
      <c r="E34" s="88"/>
      <c r="F34" s="89"/>
      <c r="G34" s="90"/>
      <c r="H34" s="91">
        <v>2</v>
      </c>
      <c r="I34" s="92"/>
      <c r="J34" s="90"/>
      <c r="K34" s="91">
        <v>3</v>
      </c>
      <c r="L34" s="93"/>
      <c r="M34" s="90"/>
      <c r="N34" s="91">
        <v>4</v>
      </c>
      <c r="O34" s="92"/>
      <c r="P34" s="90"/>
      <c r="Q34" s="91">
        <v>4</v>
      </c>
      <c r="R34" s="93"/>
      <c r="S34" s="90"/>
      <c r="T34" s="91">
        <v>6</v>
      </c>
      <c r="U34" s="92"/>
      <c r="V34" s="90"/>
      <c r="W34" s="91"/>
      <c r="X34" s="93"/>
      <c r="Y34" s="139"/>
      <c r="Z34" s="94">
        <f>SUM(H34,K34,N34,Q34,T34,W34)</f>
        <v>19</v>
      </c>
    </row>
    <row r="35" spans="1:26" ht="13.5" customHeight="1" thickTop="1" thickBot="1" x14ac:dyDescent="0.25">
      <c r="A35" s="101" t="s">
        <v>154</v>
      </c>
      <c r="B35" s="83" t="s">
        <v>405</v>
      </c>
      <c r="C35" s="84"/>
      <c r="D35" s="84"/>
      <c r="E35" s="84" t="s">
        <v>213</v>
      </c>
      <c r="F35" s="85"/>
      <c r="G35" s="21"/>
      <c r="H35" s="22"/>
      <c r="I35" s="23"/>
      <c r="J35" s="21"/>
      <c r="K35" s="22"/>
      <c r="L35" s="23"/>
      <c r="M35" s="21"/>
      <c r="N35" s="22"/>
      <c r="O35" s="23"/>
      <c r="P35" s="21"/>
      <c r="Q35" s="22"/>
      <c r="R35" s="23"/>
      <c r="S35" s="21">
        <v>0</v>
      </c>
      <c r="T35" s="22">
        <v>3</v>
      </c>
      <c r="U35" s="23" t="s">
        <v>77</v>
      </c>
      <c r="V35" s="21">
        <v>0</v>
      </c>
      <c r="W35" s="22">
        <v>3</v>
      </c>
      <c r="X35" s="23" t="s">
        <v>77</v>
      </c>
      <c r="Y35" s="140">
        <f>SUM(G35,J35,M35,P35,S35,V35)*15</f>
        <v>0</v>
      </c>
      <c r="Z35" s="24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19">
        <f>SUM(G8:G35)</f>
        <v>20.5</v>
      </c>
      <c r="H36" s="14">
        <f t="shared" ref="H36:W36" si="6">SUM(H8:H35)</f>
        <v>31</v>
      </c>
      <c r="I36" s="15"/>
      <c r="J36" s="119">
        <f t="shared" si="6"/>
        <v>19.5</v>
      </c>
      <c r="K36" s="14">
        <f t="shared" si="6"/>
        <v>31</v>
      </c>
      <c r="L36" s="15"/>
      <c r="M36" s="119">
        <f t="shared" si="6"/>
        <v>18</v>
      </c>
      <c r="N36" s="14">
        <f t="shared" si="6"/>
        <v>29</v>
      </c>
      <c r="O36" s="15"/>
      <c r="P36" s="119">
        <f t="shared" si="6"/>
        <v>17</v>
      </c>
      <c r="Q36" s="14">
        <f t="shared" si="6"/>
        <v>29</v>
      </c>
      <c r="R36" s="15"/>
      <c r="S36" s="119">
        <f t="shared" si="6"/>
        <v>15.5</v>
      </c>
      <c r="T36" s="14">
        <f t="shared" si="6"/>
        <v>30</v>
      </c>
      <c r="U36" s="15"/>
      <c r="V36" s="119">
        <f t="shared" si="6"/>
        <v>16.5</v>
      </c>
      <c r="W36" s="14">
        <f t="shared" si="6"/>
        <v>30</v>
      </c>
      <c r="X36" s="15"/>
      <c r="Y36" s="133">
        <f>SUM(Y8:Y35)</f>
        <v>1605</v>
      </c>
      <c r="Z36" s="16">
        <f>SUM(Z8:Z35)</f>
        <v>180</v>
      </c>
    </row>
    <row r="37" spans="1:26" ht="13.5" customHeight="1" thickTop="1" x14ac:dyDescent="0.2"/>
    <row r="38" spans="1:26" ht="12" customHeight="1" x14ac:dyDescent="0.2">
      <c r="A38" s="3" t="s">
        <v>210</v>
      </c>
      <c r="U38" s="104"/>
    </row>
    <row r="39" spans="1:26" ht="12" customHeight="1" x14ac:dyDescent="0.2">
      <c r="A39" s="3" t="s">
        <v>214</v>
      </c>
      <c r="U39" s="104"/>
    </row>
    <row r="40" spans="1:26" ht="12" customHeight="1" x14ac:dyDescent="0.2">
      <c r="U40" s="103"/>
    </row>
    <row r="41" spans="1:26" ht="12" customHeight="1" x14ac:dyDescent="0.2">
      <c r="A41" s="124" t="s">
        <v>334</v>
      </c>
      <c r="U41" s="103"/>
    </row>
    <row r="42" spans="1:26" ht="12" customHeight="1" x14ac:dyDescent="0.2">
      <c r="A42" s="125" t="s">
        <v>329</v>
      </c>
      <c r="D42" s="3" t="s">
        <v>335</v>
      </c>
      <c r="E42" s="125"/>
      <c r="G42" s="3" t="s">
        <v>211</v>
      </c>
      <c r="H42" s="125"/>
      <c r="K42" s="125"/>
      <c r="L42" s="125"/>
      <c r="M42" s="125" t="s">
        <v>310</v>
      </c>
      <c r="N42" s="125"/>
      <c r="P42" s="125"/>
      <c r="R42" s="104"/>
      <c r="T42" s="103"/>
      <c r="U42" s="103"/>
    </row>
    <row r="43" spans="1:26" ht="12" customHeight="1" x14ac:dyDescent="0.2">
      <c r="A43" s="125" t="s">
        <v>337</v>
      </c>
      <c r="D43" s="3" t="s">
        <v>313</v>
      </c>
      <c r="E43" s="125"/>
      <c r="G43" s="3" t="s">
        <v>216</v>
      </c>
      <c r="H43" s="125"/>
      <c r="K43" s="125"/>
      <c r="L43" s="125"/>
      <c r="M43" s="125" t="s">
        <v>311</v>
      </c>
      <c r="N43" s="125"/>
      <c r="P43" s="125"/>
      <c r="R43" s="104"/>
      <c r="T43" s="103"/>
      <c r="U43" s="103"/>
    </row>
    <row r="44" spans="1:26" ht="12" customHeight="1" x14ac:dyDescent="0.2">
      <c r="A44" s="3" t="s">
        <v>340</v>
      </c>
      <c r="D44" s="3" t="s">
        <v>320</v>
      </c>
      <c r="G44" s="3" t="s">
        <v>217</v>
      </c>
      <c r="M44" s="3" t="s">
        <v>312</v>
      </c>
      <c r="R44" s="103"/>
      <c r="T44" s="103"/>
      <c r="U44" s="103"/>
    </row>
    <row r="45" spans="1:26" ht="12" customHeight="1" x14ac:dyDescent="0.2">
      <c r="A45" s="3" t="s">
        <v>341</v>
      </c>
      <c r="G45" s="3" t="s">
        <v>218</v>
      </c>
      <c r="R45" s="103"/>
      <c r="T45" s="103"/>
      <c r="U45" s="103"/>
    </row>
    <row r="46" spans="1:26" ht="12" customHeight="1" x14ac:dyDescent="0.2">
      <c r="A46" s="3" t="s">
        <v>330</v>
      </c>
      <c r="G46" s="3" t="s">
        <v>219</v>
      </c>
      <c r="R46" s="103"/>
      <c r="T46" s="103"/>
      <c r="U46" s="103"/>
    </row>
    <row r="47" spans="1:26" ht="12" customHeight="1" x14ac:dyDescent="0.2">
      <c r="A47" s="105" t="s">
        <v>658</v>
      </c>
      <c r="R47" s="103"/>
      <c r="T47" s="103"/>
      <c r="U47" s="103"/>
    </row>
    <row r="48" spans="1:26" ht="12" customHeight="1" x14ac:dyDescent="0.2">
      <c r="T48" s="103"/>
      <c r="U48" s="103"/>
    </row>
    <row r="49" spans="1:20" ht="12" customHeight="1" x14ac:dyDescent="0.2">
      <c r="A49" s="124" t="s">
        <v>336</v>
      </c>
      <c r="S49" s="103"/>
      <c r="T49" s="103"/>
    </row>
    <row r="50" spans="1:20" ht="12" customHeight="1" x14ac:dyDescent="0.2">
      <c r="A50" s="3" t="s">
        <v>667</v>
      </c>
    </row>
    <row r="51" spans="1:20" ht="12" customHeight="1" x14ac:dyDescent="0.2">
      <c r="A51" s="3" t="s">
        <v>349</v>
      </c>
    </row>
    <row r="52" spans="1:20" ht="12" customHeight="1" x14ac:dyDescent="0.2">
      <c r="A52" s="3" t="s">
        <v>328</v>
      </c>
    </row>
    <row r="53" spans="1:20" ht="12" customHeight="1" x14ac:dyDescent="0.2">
      <c r="A53" s="3" t="s">
        <v>326</v>
      </c>
    </row>
    <row r="54" spans="1:20" ht="12" customHeight="1" x14ac:dyDescent="0.2">
      <c r="A54" s="3" t="s">
        <v>327</v>
      </c>
    </row>
    <row r="55" spans="1:20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250</v>
      </c>
      <c r="B8" s="45" t="s">
        <v>494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123" t="s">
        <v>251</v>
      </c>
      <c r="B9" s="45" t="s">
        <v>676</v>
      </c>
      <c r="C9" s="46" t="s">
        <v>368</v>
      </c>
      <c r="D9" s="46" t="s">
        <v>314</v>
      </c>
      <c r="E9" s="46" t="s">
        <v>77</v>
      </c>
      <c r="F9" s="47">
        <v>60</v>
      </c>
      <c r="G9" s="48">
        <v>0.5</v>
      </c>
      <c r="H9" s="49">
        <v>2</v>
      </c>
      <c r="I9" s="53" t="s">
        <v>78</v>
      </c>
      <c r="J9" s="48">
        <v>0.5</v>
      </c>
      <c r="K9" s="49">
        <v>2</v>
      </c>
      <c r="L9" s="50" t="s">
        <v>78</v>
      </c>
      <c r="M9" s="48">
        <v>0.5</v>
      </c>
      <c r="N9" s="49">
        <v>2</v>
      </c>
      <c r="O9" s="53" t="s">
        <v>78</v>
      </c>
      <c r="P9" s="48">
        <v>0.5</v>
      </c>
      <c r="Q9" s="49">
        <v>2</v>
      </c>
      <c r="R9" s="50" t="s">
        <v>78</v>
      </c>
      <c r="S9" s="48">
        <v>0.5</v>
      </c>
      <c r="T9" s="49">
        <v>2</v>
      </c>
      <c r="U9" s="53" t="s">
        <v>78</v>
      </c>
      <c r="V9" s="48">
        <v>0.5</v>
      </c>
      <c r="W9" s="49">
        <v>2</v>
      </c>
      <c r="X9" s="50" t="s">
        <v>78</v>
      </c>
      <c r="Y9" s="134">
        <f t="shared" si="0"/>
        <v>45</v>
      </c>
      <c r="Z9" s="17">
        <f t="shared" si="1"/>
        <v>12</v>
      </c>
    </row>
    <row r="10" spans="1:26" ht="13.5" customHeight="1" x14ac:dyDescent="0.2">
      <c r="A10" s="39" t="s">
        <v>253</v>
      </c>
      <c r="B10" s="108" t="s">
        <v>495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1</v>
      </c>
      <c r="I10" s="38" t="s">
        <v>77</v>
      </c>
      <c r="J10" s="43">
        <v>2</v>
      </c>
      <c r="K10" s="37">
        <v>1</v>
      </c>
      <c r="L10" s="20" t="s">
        <v>77</v>
      </c>
      <c r="M10" s="43">
        <v>2</v>
      </c>
      <c r="N10" s="37">
        <v>1</v>
      </c>
      <c r="O10" s="38" t="s">
        <v>77</v>
      </c>
      <c r="P10" s="43">
        <v>2</v>
      </c>
      <c r="Q10" s="37">
        <v>1</v>
      </c>
      <c r="R10" s="20" t="s">
        <v>77</v>
      </c>
      <c r="S10" s="43">
        <v>2</v>
      </c>
      <c r="T10" s="37">
        <v>1</v>
      </c>
      <c r="U10" s="38" t="s">
        <v>77</v>
      </c>
      <c r="V10" s="43">
        <v>2</v>
      </c>
      <c r="W10" s="37">
        <v>1</v>
      </c>
      <c r="X10" s="20" t="s">
        <v>77</v>
      </c>
      <c r="Y10" s="135">
        <f t="shared" si="0"/>
        <v>180</v>
      </c>
      <c r="Z10" s="13">
        <f t="shared" si="1"/>
        <v>6</v>
      </c>
    </row>
    <row r="11" spans="1:26" ht="13.5" customHeight="1" x14ac:dyDescent="0.2">
      <c r="A11" s="66" t="s">
        <v>252</v>
      </c>
      <c r="B11" s="67" t="s">
        <v>496</v>
      </c>
      <c r="C11" s="68" t="s">
        <v>368</v>
      </c>
      <c r="D11" s="68" t="s">
        <v>319</v>
      </c>
      <c r="E11" s="68" t="s">
        <v>77</v>
      </c>
      <c r="F11" s="69">
        <v>60</v>
      </c>
      <c r="G11" s="63">
        <v>2</v>
      </c>
      <c r="H11" s="64">
        <v>2</v>
      </c>
      <c r="I11" s="65" t="s">
        <v>77</v>
      </c>
      <c r="J11" s="63">
        <v>2</v>
      </c>
      <c r="K11" s="64">
        <v>2</v>
      </c>
      <c r="L11" s="35" t="s">
        <v>77</v>
      </c>
      <c r="M11" s="63">
        <v>2</v>
      </c>
      <c r="N11" s="64">
        <v>2</v>
      </c>
      <c r="O11" s="65" t="s">
        <v>77</v>
      </c>
      <c r="P11" s="63">
        <v>2</v>
      </c>
      <c r="Q11" s="64">
        <v>2</v>
      </c>
      <c r="R11" s="35" t="s">
        <v>77</v>
      </c>
      <c r="S11" s="63">
        <v>2</v>
      </c>
      <c r="T11" s="64">
        <v>2</v>
      </c>
      <c r="U11" s="65" t="s">
        <v>77</v>
      </c>
      <c r="V11" s="63">
        <v>2</v>
      </c>
      <c r="W11" s="64">
        <v>2</v>
      </c>
      <c r="X11" s="35" t="s">
        <v>77</v>
      </c>
      <c r="Y11" s="136">
        <f>SUM(G11,J11,M11,P11,S11,V11)*15</f>
        <v>180</v>
      </c>
      <c r="Z11" s="36">
        <f>SUM(H11,K11,N11,Q11,T11,W11)</f>
        <v>12</v>
      </c>
    </row>
    <row r="12" spans="1:26" ht="13.5" customHeight="1" x14ac:dyDescent="0.2">
      <c r="A12" s="39" t="s">
        <v>143</v>
      </c>
      <c r="B12" s="108" t="s">
        <v>469</v>
      </c>
      <c r="C12" s="41" t="s">
        <v>368</v>
      </c>
      <c r="D12" s="41" t="s">
        <v>319</v>
      </c>
      <c r="E12" s="41" t="s">
        <v>77</v>
      </c>
      <c r="F12" s="42">
        <v>60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6" ht="13.5" customHeight="1" x14ac:dyDescent="0.2">
      <c r="A13" s="66" t="s">
        <v>321</v>
      </c>
      <c r="B13" s="67" t="s">
        <v>497</v>
      </c>
      <c r="C13" s="68" t="s">
        <v>368</v>
      </c>
      <c r="D13" s="68" t="s">
        <v>319</v>
      </c>
      <c r="E13" s="68" t="s">
        <v>77</v>
      </c>
      <c r="F13" s="69">
        <v>60</v>
      </c>
      <c r="G13" s="63">
        <v>1</v>
      </c>
      <c r="H13" s="64">
        <v>2</v>
      </c>
      <c r="I13" s="65" t="s">
        <v>78</v>
      </c>
      <c r="J13" s="63">
        <v>1</v>
      </c>
      <c r="K13" s="64">
        <v>2</v>
      </c>
      <c r="L13" s="35" t="s">
        <v>78</v>
      </c>
      <c r="M13" s="63">
        <v>1</v>
      </c>
      <c r="N13" s="64">
        <v>2</v>
      </c>
      <c r="O13" s="65" t="s">
        <v>78</v>
      </c>
      <c r="P13" s="63">
        <v>1</v>
      </c>
      <c r="Q13" s="64">
        <v>2</v>
      </c>
      <c r="R13" s="35" t="s">
        <v>78</v>
      </c>
      <c r="S13" s="63">
        <v>1</v>
      </c>
      <c r="T13" s="64">
        <v>2</v>
      </c>
      <c r="U13" s="65" t="s">
        <v>78</v>
      </c>
      <c r="V13" s="63">
        <v>1</v>
      </c>
      <c r="W13" s="64">
        <v>2</v>
      </c>
      <c r="X13" s="35" t="s">
        <v>78</v>
      </c>
      <c r="Y13" s="136">
        <f t="shared" ref="Y13:Y14" si="2">SUM(G13,J13,M13,P13,S13,V13)*15</f>
        <v>90</v>
      </c>
      <c r="Z13" s="36">
        <f t="shared" ref="Z13:Z14" si="3">SUM(H13,K13,N13,Q13,T13,W13)</f>
        <v>12</v>
      </c>
    </row>
    <row r="14" spans="1:26" ht="13.5" customHeight="1" x14ac:dyDescent="0.2">
      <c r="A14" s="66" t="s">
        <v>144</v>
      </c>
      <c r="B14" s="67" t="s">
        <v>471</v>
      </c>
      <c r="C14" s="68" t="s">
        <v>368</v>
      </c>
      <c r="D14" s="68" t="s">
        <v>319</v>
      </c>
      <c r="E14" s="68" t="s">
        <v>212</v>
      </c>
      <c r="F14" s="69">
        <v>45</v>
      </c>
      <c r="G14" s="63">
        <v>2</v>
      </c>
      <c r="H14" s="64">
        <v>2</v>
      </c>
      <c r="I14" s="65" t="s">
        <v>78</v>
      </c>
      <c r="J14" s="63">
        <v>2</v>
      </c>
      <c r="K14" s="64">
        <v>2</v>
      </c>
      <c r="L14" s="35" t="s">
        <v>78</v>
      </c>
      <c r="M14" s="63">
        <v>2</v>
      </c>
      <c r="N14" s="64">
        <v>2</v>
      </c>
      <c r="O14" s="65" t="s">
        <v>78</v>
      </c>
      <c r="P14" s="63">
        <v>2</v>
      </c>
      <c r="Q14" s="64">
        <v>2</v>
      </c>
      <c r="R14" s="35" t="s">
        <v>77</v>
      </c>
      <c r="S14" s="63"/>
      <c r="T14" s="64"/>
      <c r="U14" s="65"/>
      <c r="V14" s="63"/>
      <c r="W14" s="64"/>
      <c r="X14" s="35"/>
      <c r="Y14" s="136">
        <f t="shared" si="2"/>
        <v>120</v>
      </c>
      <c r="Z14" s="36">
        <f t="shared" si="3"/>
        <v>8</v>
      </c>
    </row>
    <row r="15" spans="1:26" ht="13.5" customHeight="1" x14ac:dyDescent="0.2">
      <c r="A15" s="66" t="s">
        <v>256</v>
      </c>
      <c r="B15" s="67" t="s">
        <v>472</v>
      </c>
      <c r="C15" s="68" t="s">
        <v>661</v>
      </c>
      <c r="D15" s="68"/>
      <c r="E15" s="68"/>
      <c r="F15" s="69"/>
      <c r="G15" s="63"/>
      <c r="H15" s="64"/>
      <c r="I15" s="65"/>
      <c r="J15" s="63"/>
      <c r="K15" s="64"/>
      <c r="L15" s="35"/>
      <c r="M15" s="63"/>
      <c r="N15" s="64"/>
      <c r="O15" s="65"/>
      <c r="P15" s="63">
        <v>0</v>
      </c>
      <c r="Q15" s="64">
        <v>1</v>
      </c>
      <c r="R15" s="35" t="s">
        <v>80</v>
      </c>
      <c r="S15" s="63"/>
      <c r="T15" s="64"/>
      <c r="U15" s="65"/>
      <c r="V15" s="63"/>
      <c r="W15" s="64"/>
      <c r="X15" s="35"/>
      <c r="Y15" s="136">
        <f>SUM(G15,J15,M15,P15,S15,V15)*15</f>
        <v>0</v>
      </c>
      <c r="Z15" s="36">
        <f>SUM(H15,K15,N15,Q15,T15,W15)</f>
        <v>1</v>
      </c>
    </row>
    <row r="16" spans="1:26" ht="13.5" customHeight="1" x14ac:dyDescent="0.2">
      <c r="A16" s="66" t="s">
        <v>145</v>
      </c>
      <c r="B16" s="67" t="s">
        <v>473</v>
      </c>
      <c r="C16" s="68" t="s">
        <v>368</v>
      </c>
      <c r="D16" s="68" t="s">
        <v>319</v>
      </c>
      <c r="E16" s="68" t="s">
        <v>81</v>
      </c>
      <c r="F16" s="69">
        <v>45</v>
      </c>
      <c r="G16" s="63">
        <v>2</v>
      </c>
      <c r="H16" s="64">
        <v>2</v>
      </c>
      <c r="I16" s="65" t="s">
        <v>78</v>
      </c>
      <c r="J16" s="63">
        <v>2</v>
      </c>
      <c r="K16" s="64">
        <v>2</v>
      </c>
      <c r="L16" s="35" t="s">
        <v>78</v>
      </c>
      <c r="M16" s="63">
        <v>2</v>
      </c>
      <c r="N16" s="64">
        <v>2</v>
      </c>
      <c r="O16" s="65" t="s">
        <v>78</v>
      </c>
      <c r="P16" s="63">
        <v>2</v>
      </c>
      <c r="Q16" s="64">
        <v>2</v>
      </c>
      <c r="R16" s="35" t="s">
        <v>78</v>
      </c>
      <c r="S16" s="63">
        <v>1</v>
      </c>
      <c r="T16" s="64">
        <v>1</v>
      </c>
      <c r="U16" s="65" t="s">
        <v>78</v>
      </c>
      <c r="V16" s="63">
        <v>1</v>
      </c>
      <c r="W16" s="64">
        <v>1</v>
      </c>
      <c r="X16" s="35" t="s">
        <v>77</v>
      </c>
      <c r="Y16" s="136">
        <f t="shared" ref="Y16:Y20" si="4">SUM(G16,J16,M16,P16,S16,V16)*15</f>
        <v>150</v>
      </c>
      <c r="Z16" s="36">
        <f t="shared" ref="Z16:Z20" si="5">SUM(H16,K16,N16,Q16,T16,W16)</f>
        <v>10</v>
      </c>
    </row>
    <row r="17" spans="1:26" ht="13.5" customHeight="1" x14ac:dyDescent="0.2">
      <c r="A17" s="66" t="s">
        <v>152</v>
      </c>
      <c r="B17" s="67" t="s">
        <v>474</v>
      </c>
      <c r="C17" s="68" t="s">
        <v>662</v>
      </c>
      <c r="D17" s="68"/>
      <c r="E17" s="68"/>
      <c r="F17" s="69"/>
      <c r="G17" s="63"/>
      <c r="H17" s="64"/>
      <c r="I17" s="65"/>
      <c r="J17" s="63"/>
      <c r="K17" s="64"/>
      <c r="L17" s="35"/>
      <c r="M17" s="63"/>
      <c r="N17" s="64"/>
      <c r="O17" s="65"/>
      <c r="P17" s="63"/>
      <c r="Q17" s="64"/>
      <c r="R17" s="35"/>
      <c r="S17" s="63"/>
      <c r="T17" s="64"/>
      <c r="U17" s="65"/>
      <c r="V17" s="63">
        <v>0</v>
      </c>
      <c r="W17" s="64">
        <v>1</v>
      </c>
      <c r="X17" s="35" t="s">
        <v>80</v>
      </c>
      <c r="Y17" s="136">
        <f t="shared" si="4"/>
        <v>0</v>
      </c>
      <c r="Z17" s="36">
        <f t="shared" si="5"/>
        <v>1</v>
      </c>
    </row>
    <row r="18" spans="1:26" ht="13.5" customHeight="1" x14ac:dyDescent="0.2">
      <c r="A18" s="66" t="s">
        <v>147</v>
      </c>
      <c r="B18" s="67" t="s">
        <v>475</v>
      </c>
      <c r="C18" s="68" t="s">
        <v>368</v>
      </c>
      <c r="D18" s="68" t="s">
        <v>319</v>
      </c>
      <c r="E18" s="68" t="s">
        <v>81</v>
      </c>
      <c r="F18" s="34">
        <v>45</v>
      </c>
      <c r="G18" s="63"/>
      <c r="H18" s="64"/>
      <c r="I18" s="65"/>
      <c r="J18" s="63"/>
      <c r="K18" s="64"/>
      <c r="L18" s="35"/>
      <c r="M18" s="63">
        <v>1</v>
      </c>
      <c r="N18" s="64">
        <v>1</v>
      </c>
      <c r="O18" s="65" t="s">
        <v>78</v>
      </c>
      <c r="P18" s="63">
        <v>1</v>
      </c>
      <c r="Q18" s="64">
        <v>1</v>
      </c>
      <c r="R18" s="35" t="s">
        <v>78</v>
      </c>
      <c r="S18" s="63"/>
      <c r="T18" s="64"/>
      <c r="U18" s="65"/>
      <c r="V18" s="63"/>
      <c r="W18" s="64"/>
      <c r="X18" s="35"/>
      <c r="Y18" s="136">
        <f t="shared" si="4"/>
        <v>30</v>
      </c>
      <c r="Z18" s="36">
        <f t="shared" si="5"/>
        <v>2</v>
      </c>
    </row>
    <row r="19" spans="1:26" ht="13.5" customHeight="1" x14ac:dyDescent="0.2">
      <c r="A19" s="66" t="s">
        <v>103</v>
      </c>
      <c r="B19" s="67" t="s">
        <v>498</v>
      </c>
      <c r="C19" s="68" t="s">
        <v>368</v>
      </c>
      <c r="D19" s="68" t="s">
        <v>319</v>
      </c>
      <c r="E19" s="68" t="s">
        <v>212</v>
      </c>
      <c r="F19" s="69" t="s">
        <v>356</v>
      </c>
      <c r="G19" s="63"/>
      <c r="H19" s="64"/>
      <c r="I19" s="65"/>
      <c r="J19" s="63"/>
      <c r="K19" s="64"/>
      <c r="L19" s="35"/>
      <c r="M19" s="63"/>
      <c r="N19" s="64"/>
      <c r="O19" s="65"/>
      <c r="P19" s="63"/>
      <c r="Q19" s="64"/>
      <c r="R19" s="35"/>
      <c r="S19" s="63">
        <v>1</v>
      </c>
      <c r="T19" s="64">
        <v>1</v>
      </c>
      <c r="U19" s="65" t="s">
        <v>77</v>
      </c>
      <c r="V19" s="63">
        <v>1</v>
      </c>
      <c r="W19" s="64">
        <v>1</v>
      </c>
      <c r="X19" s="35" t="s">
        <v>77</v>
      </c>
      <c r="Y19" s="136">
        <f t="shared" si="4"/>
        <v>30</v>
      </c>
      <c r="Z19" s="36">
        <f t="shared" si="5"/>
        <v>2</v>
      </c>
    </row>
    <row r="20" spans="1:26" ht="13.5" customHeight="1" thickBot="1" x14ac:dyDescent="0.25">
      <c r="A20" s="66" t="s">
        <v>31</v>
      </c>
      <c r="B20" s="67" t="s">
        <v>483</v>
      </c>
      <c r="C20" s="68" t="s">
        <v>368</v>
      </c>
      <c r="D20" s="68" t="s">
        <v>314</v>
      </c>
      <c r="E20" s="68" t="s">
        <v>77</v>
      </c>
      <c r="F20" s="69">
        <v>60</v>
      </c>
      <c r="G20" s="63">
        <v>0.5</v>
      </c>
      <c r="H20" s="64">
        <v>2</v>
      </c>
      <c r="I20" s="65" t="s">
        <v>77</v>
      </c>
      <c r="J20" s="63">
        <v>0.5</v>
      </c>
      <c r="K20" s="64">
        <v>2</v>
      </c>
      <c r="L20" s="35" t="s">
        <v>78</v>
      </c>
      <c r="M20" s="63"/>
      <c r="N20" s="64"/>
      <c r="O20" s="65"/>
      <c r="P20" s="63"/>
      <c r="Q20" s="64"/>
      <c r="R20" s="35"/>
      <c r="S20" s="63"/>
      <c r="T20" s="64"/>
      <c r="U20" s="65"/>
      <c r="V20" s="63"/>
      <c r="W20" s="64"/>
      <c r="X20" s="35"/>
      <c r="Y20" s="136">
        <f t="shared" si="4"/>
        <v>15</v>
      </c>
      <c r="Z20" s="36">
        <f t="shared" si="5"/>
        <v>4</v>
      </c>
    </row>
    <row r="21" spans="1:26" ht="13.5" customHeight="1" x14ac:dyDescent="0.2">
      <c r="A21" s="55" t="s">
        <v>148</v>
      </c>
      <c r="B21" s="56" t="s">
        <v>478</v>
      </c>
      <c r="C21" s="57" t="s">
        <v>368</v>
      </c>
      <c r="D21" s="57" t="s">
        <v>319</v>
      </c>
      <c r="E21" s="57" t="s">
        <v>212</v>
      </c>
      <c r="F21" s="58">
        <v>45</v>
      </c>
      <c r="G21" s="59">
        <v>1</v>
      </c>
      <c r="H21" s="60">
        <v>1</v>
      </c>
      <c r="I21" s="19" t="s">
        <v>78</v>
      </c>
      <c r="J21" s="59">
        <v>1</v>
      </c>
      <c r="K21" s="60">
        <v>1</v>
      </c>
      <c r="L21" s="19" t="s">
        <v>78</v>
      </c>
      <c r="M21" s="59">
        <v>1</v>
      </c>
      <c r="N21" s="60">
        <v>1</v>
      </c>
      <c r="O21" s="19" t="s">
        <v>78</v>
      </c>
      <c r="P21" s="59">
        <v>1</v>
      </c>
      <c r="Q21" s="60">
        <v>1</v>
      </c>
      <c r="R21" s="19" t="s">
        <v>78</v>
      </c>
      <c r="S21" s="59">
        <v>1</v>
      </c>
      <c r="T21" s="60">
        <v>1</v>
      </c>
      <c r="U21" s="19" t="s">
        <v>78</v>
      </c>
      <c r="V21" s="59">
        <v>1</v>
      </c>
      <c r="W21" s="60">
        <v>1</v>
      </c>
      <c r="X21" s="19" t="s">
        <v>77</v>
      </c>
      <c r="Y21" s="137">
        <f>SUM(G21,J21,M21,P21,S21,V21)*15</f>
        <v>90</v>
      </c>
      <c r="Z21" s="12">
        <f>SUM(H21,K21,N21,Q21,T21,W21)</f>
        <v>6</v>
      </c>
    </row>
    <row r="22" spans="1:26" ht="13.5" customHeight="1" x14ac:dyDescent="0.2">
      <c r="A22" s="39" t="s">
        <v>150</v>
      </c>
      <c r="B22" s="108" t="s">
        <v>479</v>
      </c>
      <c r="C22" s="41" t="s">
        <v>663</v>
      </c>
      <c r="D22" s="41"/>
      <c r="E22" s="41"/>
      <c r="F22" s="42"/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>
        <v>0</v>
      </c>
      <c r="W22" s="37">
        <v>1</v>
      </c>
      <c r="X22" s="20" t="s">
        <v>80</v>
      </c>
      <c r="Y22" s="138">
        <f t="shared" ref="Y22:Y31" si="6">SUM(G22,J22,M22,P22,S22,V22)*15</f>
        <v>0</v>
      </c>
      <c r="Z22" s="13">
        <f>SUM(H22,K22,N22,Q22,T22,W22)</f>
        <v>1</v>
      </c>
    </row>
    <row r="23" spans="1:26" ht="13.5" customHeight="1" x14ac:dyDescent="0.2">
      <c r="A23" s="39" t="s">
        <v>146</v>
      </c>
      <c r="B23" s="108" t="s">
        <v>480</v>
      </c>
      <c r="C23" s="41" t="s">
        <v>368</v>
      </c>
      <c r="D23" s="41" t="s">
        <v>319</v>
      </c>
      <c r="E23" s="41" t="s">
        <v>212</v>
      </c>
      <c r="F23" s="42">
        <v>45</v>
      </c>
      <c r="G23" s="43">
        <v>2</v>
      </c>
      <c r="H23" s="37">
        <v>2</v>
      </c>
      <c r="I23" s="20" t="s">
        <v>78</v>
      </c>
      <c r="J23" s="43">
        <v>2</v>
      </c>
      <c r="K23" s="37">
        <v>2</v>
      </c>
      <c r="L23" s="20" t="s">
        <v>78</v>
      </c>
      <c r="M23" s="43">
        <v>2</v>
      </c>
      <c r="N23" s="37">
        <v>2</v>
      </c>
      <c r="O23" s="20" t="s">
        <v>78</v>
      </c>
      <c r="P23" s="43">
        <v>2</v>
      </c>
      <c r="Q23" s="37">
        <v>2</v>
      </c>
      <c r="R23" s="20" t="s">
        <v>78</v>
      </c>
      <c r="S23" s="43">
        <v>2</v>
      </c>
      <c r="T23" s="37">
        <v>2</v>
      </c>
      <c r="U23" s="20" t="s">
        <v>78</v>
      </c>
      <c r="V23" s="43">
        <v>2</v>
      </c>
      <c r="W23" s="37">
        <v>2</v>
      </c>
      <c r="X23" s="20" t="s">
        <v>77</v>
      </c>
      <c r="Y23" s="138">
        <f t="shared" si="6"/>
        <v>180</v>
      </c>
      <c r="Z23" s="13">
        <f t="shared" ref="Z23:Z31" si="7">SUM(H23,K23,N23,Q23,T23,W23)</f>
        <v>12</v>
      </c>
    </row>
    <row r="24" spans="1:26" ht="13.5" customHeight="1" x14ac:dyDescent="0.2">
      <c r="A24" s="39" t="s">
        <v>151</v>
      </c>
      <c r="B24" s="108" t="s">
        <v>481</v>
      </c>
      <c r="C24" s="41" t="s">
        <v>664</v>
      </c>
      <c r="D24" s="41"/>
      <c r="E24" s="41"/>
      <c r="F24" s="42"/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>
        <v>0</v>
      </c>
      <c r="W24" s="37">
        <v>1</v>
      </c>
      <c r="X24" s="20" t="s">
        <v>80</v>
      </c>
      <c r="Y24" s="138">
        <f t="shared" si="6"/>
        <v>0</v>
      </c>
      <c r="Z24" s="13">
        <f t="shared" si="7"/>
        <v>1</v>
      </c>
    </row>
    <row r="25" spans="1:26" ht="13.5" customHeight="1" x14ac:dyDescent="0.2">
      <c r="A25" s="39" t="s">
        <v>18</v>
      </c>
      <c r="B25" s="108" t="s">
        <v>389</v>
      </c>
      <c r="C25" s="41"/>
      <c r="D25" s="41" t="s">
        <v>319</v>
      </c>
      <c r="E25" s="41" t="s">
        <v>81</v>
      </c>
      <c r="F25" s="42">
        <v>45</v>
      </c>
      <c r="G25" s="43">
        <v>2</v>
      </c>
      <c r="H25" s="37">
        <v>2</v>
      </c>
      <c r="I25" s="20" t="s">
        <v>78</v>
      </c>
      <c r="J25" s="43">
        <v>2</v>
      </c>
      <c r="K25" s="37">
        <v>2</v>
      </c>
      <c r="L25" s="20" t="s">
        <v>78</v>
      </c>
      <c r="M25" s="43">
        <v>2</v>
      </c>
      <c r="N25" s="37">
        <v>2</v>
      </c>
      <c r="O25" s="20" t="s">
        <v>78</v>
      </c>
      <c r="P25" s="43">
        <v>2</v>
      </c>
      <c r="Q25" s="37">
        <v>2</v>
      </c>
      <c r="R25" s="20" t="s">
        <v>78</v>
      </c>
      <c r="S25" s="43">
        <v>2</v>
      </c>
      <c r="T25" s="37">
        <v>2</v>
      </c>
      <c r="U25" s="20" t="s">
        <v>78</v>
      </c>
      <c r="V25" s="43">
        <v>2</v>
      </c>
      <c r="W25" s="37">
        <v>2</v>
      </c>
      <c r="X25" s="20" t="s">
        <v>78</v>
      </c>
      <c r="Y25" s="138">
        <f t="shared" si="6"/>
        <v>180</v>
      </c>
      <c r="Z25" s="13">
        <f t="shared" si="7"/>
        <v>12</v>
      </c>
    </row>
    <row r="26" spans="1:26" ht="13.5" customHeight="1" x14ac:dyDescent="0.2">
      <c r="A26" s="39" t="s">
        <v>79</v>
      </c>
      <c r="B26" s="108" t="s">
        <v>390</v>
      </c>
      <c r="C26" s="41" t="s">
        <v>396</v>
      </c>
      <c r="D26" s="41"/>
      <c r="E26" s="41"/>
      <c r="F26" s="42"/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0</v>
      </c>
      <c r="W26" s="37">
        <v>1</v>
      </c>
      <c r="X26" s="20" t="s">
        <v>80</v>
      </c>
      <c r="Y26" s="138">
        <f t="shared" si="6"/>
        <v>0</v>
      </c>
      <c r="Z26" s="13">
        <f t="shared" si="7"/>
        <v>1</v>
      </c>
    </row>
    <row r="27" spans="1:26" ht="13.5" customHeight="1" x14ac:dyDescent="0.2">
      <c r="A27" s="39" t="s">
        <v>19</v>
      </c>
      <c r="B27" s="108" t="s">
        <v>391</v>
      </c>
      <c r="C27" s="41"/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1</v>
      </c>
      <c r="W27" s="37">
        <v>2</v>
      </c>
      <c r="X27" s="20" t="s">
        <v>78</v>
      </c>
      <c r="Y27" s="138">
        <f t="shared" si="6"/>
        <v>15</v>
      </c>
      <c r="Z27" s="13">
        <f t="shared" si="7"/>
        <v>2</v>
      </c>
    </row>
    <row r="28" spans="1:26" ht="13.5" customHeight="1" x14ac:dyDescent="0.2">
      <c r="A28" s="39" t="s">
        <v>26</v>
      </c>
      <c r="B28" s="108" t="s">
        <v>392</v>
      </c>
      <c r="C28" s="41" t="s">
        <v>368</v>
      </c>
      <c r="D28" s="41" t="s">
        <v>319</v>
      </c>
      <c r="E28" s="41" t="s">
        <v>81</v>
      </c>
      <c r="F28" s="42">
        <v>45</v>
      </c>
      <c r="G28" s="43">
        <v>1</v>
      </c>
      <c r="H28" s="37">
        <v>2</v>
      </c>
      <c r="I28" s="20" t="s">
        <v>77</v>
      </c>
      <c r="J28" s="43">
        <v>1</v>
      </c>
      <c r="K28" s="37">
        <v>2</v>
      </c>
      <c r="L28" s="20" t="s">
        <v>77</v>
      </c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6"/>
        <v>30</v>
      </c>
      <c r="Z28" s="13">
        <f t="shared" si="7"/>
        <v>4</v>
      </c>
    </row>
    <row r="29" spans="1:26" ht="13.5" customHeight="1" x14ac:dyDescent="0.2">
      <c r="A29" s="39" t="s">
        <v>28</v>
      </c>
      <c r="B29" s="108" t="s">
        <v>393</v>
      </c>
      <c r="C29" s="41"/>
      <c r="D29" s="41" t="s">
        <v>319</v>
      </c>
      <c r="E29" s="41" t="s">
        <v>81</v>
      </c>
      <c r="F29" s="42">
        <v>45</v>
      </c>
      <c r="G29" s="43">
        <v>1</v>
      </c>
      <c r="H29" s="37">
        <v>1</v>
      </c>
      <c r="I29" s="20" t="s">
        <v>77</v>
      </c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6"/>
        <v>15</v>
      </c>
      <c r="Z29" s="13">
        <f t="shared" si="7"/>
        <v>1</v>
      </c>
    </row>
    <row r="30" spans="1:26" ht="13.5" customHeight="1" x14ac:dyDescent="0.2">
      <c r="A30" s="39" t="s">
        <v>29</v>
      </c>
      <c r="B30" s="108" t="s">
        <v>394</v>
      </c>
      <c r="C30" s="41" t="s">
        <v>368</v>
      </c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/>
      <c r="N30" s="37"/>
      <c r="O30" s="20"/>
      <c r="P30" s="43"/>
      <c r="Q30" s="37"/>
      <c r="R30" s="20"/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77</v>
      </c>
      <c r="Y30" s="138">
        <f t="shared" si="6"/>
        <v>30</v>
      </c>
      <c r="Z30" s="13">
        <f t="shared" si="7"/>
        <v>2</v>
      </c>
    </row>
    <row r="31" spans="1:26" ht="13.5" customHeight="1" thickBot="1" x14ac:dyDescent="0.25">
      <c r="A31" s="39" t="s">
        <v>27</v>
      </c>
      <c r="B31" s="108" t="s">
        <v>395</v>
      </c>
      <c r="C31" s="41"/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>
        <v>1</v>
      </c>
      <c r="N31" s="37">
        <v>1</v>
      </c>
      <c r="O31" s="20" t="s">
        <v>77</v>
      </c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6"/>
        <v>15</v>
      </c>
      <c r="Z31" s="13">
        <f t="shared" si="7"/>
        <v>1</v>
      </c>
    </row>
    <row r="32" spans="1:26" ht="13.5" customHeight="1" thickTop="1" thickBot="1" x14ac:dyDescent="0.25">
      <c r="A32" s="164" t="s">
        <v>22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</row>
    <row r="33" spans="1:26" ht="13.5" customHeight="1" thickBot="1" x14ac:dyDescent="0.25">
      <c r="A33" s="86" t="s">
        <v>332</v>
      </c>
      <c r="B33" s="109" t="s">
        <v>677</v>
      </c>
      <c r="C33" s="88"/>
      <c r="D33" s="88"/>
      <c r="E33" s="88"/>
      <c r="F33" s="89"/>
      <c r="G33" s="90"/>
      <c r="H33" s="91"/>
      <c r="I33" s="92"/>
      <c r="J33" s="90"/>
      <c r="K33" s="91">
        <v>2</v>
      </c>
      <c r="L33" s="93"/>
      <c r="M33" s="90"/>
      <c r="N33" s="91">
        <v>2</v>
      </c>
      <c r="O33" s="92"/>
      <c r="P33" s="90"/>
      <c r="Q33" s="91">
        <v>2</v>
      </c>
      <c r="R33" s="93"/>
      <c r="S33" s="90"/>
      <c r="T33" s="91">
        <v>5</v>
      </c>
      <c r="U33" s="92"/>
      <c r="V33" s="90"/>
      <c r="W33" s="91"/>
      <c r="X33" s="93"/>
      <c r="Y33" s="139"/>
      <c r="Z33" s="94">
        <f>SUM(H33,K33,N33,Q33,T33,W33)</f>
        <v>11</v>
      </c>
    </row>
    <row r="34" spans="1:26" ht="13.5" customHeight="1" thickTop="1" thickBot="1" x14ac:dyDescent="0.25">
      <c r="A34" s="101" t="s">
        <v>154</v>
      </c>
      <c r="B34" s="83" t="s">
        <v>405</v>
      </c>
      <c r="C34" s="84"/>
      <c r="D34" s="84"/>
      <c r="E34" s="84" t="s">
        <v>213</v>
      </c>
      <c r="F34" s="85"/>
      <c r="G34" s="21"/>
      <c r="H34" s="22"/>
      <c r="I34" s="23"/>
      <c r="J34" s="21"/>
      <c r="K34" s="22"/>
      <c r="L34" s="23"/>
      <c r="M34" s="21"/>
      <c r="N34" s="22"/>
      <c r="O34" s="23"/>
      <c r="P34" s="21"/>
      <c r="Q34" s="22"/>
      <c r="R34" s="23"/>
      <c r="S34" s="21">
        <v>0</v>
      </c>
      <c r="T34" s="22">
        <v>3</v>
      </c>
      <c r="U34" s="23" t="s">
        <v>77</v>
      </c>
      <c r="V34" s="21">
        <v>0</v>
      </c>
      <c r="W34" s="22">
        <v>3</v>
      </c>
      <c r="X34" s="23" t="s">
        <v>77</v>
      </c>
      <c r="Y34" s="140">
        <f>SUM(G34,J34,M34,P34,S34,V34)*15</f>
        <v>0</v>
      </c>
      <c r="Z34" s="24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19">
        <f>SUM(G8:G34)</f>
        <v>21</v>
      </c>
      <c r="H35" s="14">
        <f t="shared" ref="H35:W35" si="8">SUM(H8:H34)</f>
        <v>30</v>
      </c>
      <c r="I35" s="15"/>
      <c r="J35" s="119">
        <f t="shared" si="8"/>
        <v>20</v>
      </c>
      <c r="K35" s="14">
        <f t="shared" si="8"/>
        <v>31</v>
      </c>
      <c r="L35" s="15"/>
      <c r="M35" s="119">
        <f t="shared" si="8"/>
        <v>20.5</v>
      </c>
      <c r="N35" s="14">
        <f t="shared" si="8"/>
        <v>29</v>
      </c>
      <c r="O35" s="15"/>
      <c r="P35" s="119">
        <f t="shared" si="8"/>
        <v>19.5</v>
      </c>
      <c r="Q35" s="14">
        <f t="shared" si="8"/>
        <v>29</v>
      </c>
      <c r="R35" s="15"/>
      <c r="S35" s="119">
        <f t="shared" si="8"/>
        <v>15.5</v>
      </c>
      <c r="T35" s="14">
        <f t="shared" si="8"/>
        <v>30</v>
      </c>
      <c r="U35" s="15"/>
      <c r="V35" s="119">
        <f t="shared" si="8"/>
        <v>16.5</v>
      </c>
      <c r="W35" s="14">
        <f t="shared" si="8"/>
        <v>31</v>
      </c>
      <c r="X35" s="15"/>
      <c r="Y35" s="133">
        <f>SUM(Y8:Y34)</f>
        <v>1695</v>
      </c>
      <c r="Z35" s="16">
        <f>SUM(Z8:Z34)</f>
        <v>180</v>
      </c>
    </row>
    <row r="36" spans="1:26" ht="13.5" customHeight="1" thickTop="1" x14ac:dyDescent="0.2"/>
    <row r="37" spans="1:26" ht="12" customHeight="1" x14ac:dyDescent="0.2">
      <c r="A37" s="3" t="s">
        <v>210</v>
      </c>
      <c r="U37" s="104"/>
    </row>
    <row r="38" spans="1:26" ht="12" customHeight="1" x14ac:dyDescent="0.2">
      <c r="A38" s="3" t="s">
        <v>214</v>
      </c>
      <c r="U38" s="104"/>
    </row>
    <row r="39" spans="1:26" ht="12" customHeight="1" x14ac:dyDescent="0.2">
      <c r="U39" s="103"/>
    </row>
    <row r="40" spans="1:26" ht="12" customHeight="1" x14ac:dyDescent="0.2">
      <c r="A40" s="124" t="s">
        <v>334</v>
      </c>
      <c r="U40" s="103"/>
    </row>
    <row r="41" spans="1:26" ht="12" customHeight="1" x14ac:dyDescent="0.2">
      <c r="A41" s="125" t="s">
        <v>329</v>
      </c>
      <c r="D41" s="3" t="s">
        <v>335</v>
      </c>
      <c r="E41" s="125"/>
      <c r="G41" s="3" t="s">
        <v>211</v>
      </c>
      <c r="H41" s="125"/>
      <c r="K41" s="125"/>
      <c r="L41" s="125"/>
      <c r="M41" s="125" t="s">
        <v>310</v>
      </c>
      <c r="N41" s="125"/>
      <c r="P41" s="125"/>
      <c r="R41" s="104"/>
      <c r="T41" s="103"/>
      <c r="U41" s="103"/>
    </row>
    <row r="42" spans="1:26" ht="12" customHeight="1" x14ac:dyDescent="0.2">
      <c r="A42" s="125" t="s">
        <v>337</v>
      </c>
      <c r="D42" s="3" t="s">
        <v>313</v>
      </c>
      <c r="E42" s="125"/>
      <c r="G42" s="3" t="s">
        <v>216</v>
      </c>
      <c r="H42" s="125"/>
      <c r="K42" s="125"/>
      <c r="L42" s="125"/>
      <c r="M42" s="125" t="s">
        <v>311</v>
      </c>
      <c r="N42" s="125"/>
      <c r="P42" s="125"/>
      <c r="R42" s="104"/>
      <c r="T42" s="103"/>
      <c r="U42" s="103"/>
    </row>
    <row r="43" spans="1:26" ht="12" customHeight="1" x14ac:dyDescent="0.2">
      <c r="A43" s="3" t="s">
        <v>340</v>
      </c>
      <c r="D43" s="3" t="s">
        <v>320</v>
      </c>
      <c r="G43" s="3" t="s">
        <v>217</v>
      </c>
      <c r="M43" s="3" t="s">
        <v>312</v>
      </c>
      <c r="R43" s="103"/>
      <c r="T43" s="103"/>
      <c r="U43" s="103"/>
    </row>
    <row r="44" spans="1:26" ht="12" customHeight="1" x14ac:dyDescent="0.2">
      <c r="A44" s="3" t="s">
        <v>341</v>
      </c>
      <c r="G44" s="3" t="s">
        <v>218</v>
      </c>
      <c r="R44" s="103"/>
      <c r="T44" s="103"/>
      <c r="U44" s="103"/>
    </row>
    <row r="45" spans="1:26" ht="12" customHeight="1" x14ac:dyDescent="0.2">
      <c r="A45" s="3" t="s">
        <v>330</v>
      </c>
      <c r="G45" s="3" t="s">
        <v>219</v>
      </c>
      <c r="R45" s="103"/>
      <c r="T45" s="103"/>
      <c r="U45" s="103"/>
    </row>
    <row r="46" spans="1:26" ht="12" customHeight="1" x14ac:dyDescent="0.2">
      <c r="A46" s="105" t="s">
        <v>658</v>
      </c>
      <c r="R46" s="103"/>
      <c r="T46" s="103"/>
      <c r="U46" s="103"/>
    </row>
    <row r="47" spans="1:26" ht="12" customHeight="1" x14ac:dyDescent="0.2">
      <c r="T47" s="103"/>
      <c r="U47" s="103"/>
    </row>
    <row r="48" spans="1:26" ht="12" customHeight="1" x14ac:dyDescent="0.2">
      <c r="A48" s="124" t="s">
        <v>336</v>
      </c>
      <c r="S48" s="103"/>
      <c r="T48" s="103"/>
    </row>
    <row r="49" spans="1:1" ht="12" customHeight="1" x14ac:dyDescent="0.2">
      <c r="A49" s="3" t="s">
        <v>667</v>
      </c>
    </row>
    <row r="50" spans="1:1" ht="12" customHeight="1" x14ac:dyDescent="0.2">
      <c r="A50" s="3" t="s">
        <v>349</v>
      </c>
    </row>
    <row r="51" spans="1:1" ht="12" customHeight="1" x14ac:dyDescent="0.2">
      <c r="A51" s="3" t="s">
        <v>328</v>
      </c>
    </row>
    <row r="52" spans="1:1" ht="12" customHeight="1" x14ac:dyDescent="0.2">
      <c r="A52" s="3" t="s">
        <v>326</v>
      </c>
    </row>
    <row r="53" spans="1:1" ht="12" customHeight="1" x14ac:dyDescent="0.2">
      <c r="A53" s="3" t="s">
        <v>327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Y35" sqref="Y35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activeCell="B10" sqref="B10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254</v>
      </c>
      <c r="B8" s="45" t="s">
        <v>499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78</v>
      </c>
      <c r="Y8" s="134">
        <f t="shared" ref="Y8:Y14" si="0">SUM(G8,J8,M8,P8,S8,V8)*15</f>
        <v>180</v>
      </c>
      <c r="Z8" s="17">
        <f t="shared" ref="Z8:Z14" si="1">SUM(H8,K8,N8,Q8,T8,W8)</f>
        <v>42</v>
      </c>
    </row>
    <row r="9" spans="1:26" ht="13.5" customHeight="1" x14ac:dyDescent="0.2">
      <c r="A9" s="79" t="s">
        <v>255</v>
      </c>
      <c r="B9" s="108" t="s">
        <v>500</v>
      </c>
      <c r="C9" s="41" t="s">
        <v>368</v>
      </c>
      <c r="D9" s="41" t="s">
        <v>314</v>
      </c>
      <c r="E9" s="41" t="s">
        <v>77</v>
      </c>
      <c r="F9" s="42">
        <v>60</v>
      </c>
      <c r="G9" s="43">
        <v>0.5</v>
      </c>
      <c r="H9" s="37">
        <v>2</v>
      </c>
      <c r="I9" s="38" t="s">
        <v>78</v>
      </c>
      <c r="J9" s="43">
        <v>0.5</v>
      </c>
      <c r="K9" s="37">
        <v>2</v>
      </c>
      <c r="L9" s="20" t="s">
        <v>78</v>
      </c>
      <c r="M9" s="43">
        <v>0.5</v>
      </c>
      <c r="N9" s="37">
        <v>2</v>
      </c>
      <c r="O9" s="38" t="s">
        <v>78</v>
      </c>
      <c r="P9" s="43">
        <v>0.5</v>
      </c>
      <c r="Q9" s="37">
        <v>2</v>
      </c>
      <c r="R9" s="20" t="s">
        <v>78</v>
      </c>
      <c r="S9" s="43">
        <v>0.5</v>
      </c>
      <c r="T9" s="37">
        <v>2</v>
      </c>
      <c r="U9" s="38" t="s">
        <v>78</v>
      </c>
      <c r="V9" s="43">
        <v>0.5</v>
      </c>
      <c r="W9" s="37">
        <v>2</v>
      </c>
      <c r="X9" s="20" t="s">
        <v>78</v>
      </c>
      <c r="Y9" s="135">
        <f t="shared" si="0"/>
        <v>45</v>
      </c>
      <c r="Z9" s="13">
        <f t="shared" si="1"/>
        <v>12</v>
      </c>
    </row>
    <row r="10" spans="1:26" ht="13.5" customHeight="1" x14ac:dyDescent="0.2">
      <c r="A10" s="39" t="s">
        <v>140</v>
      </c>
      <c r="B10" s="108" t="s">
        <v>691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77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77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77</v>
      </c>
      <c r="Y10" s="135">
        <f t="shared" si="0"/>
        <v>180</v>
      </c>
      <c r="Z10" s="13">
        <f t="shared" si="1"/>
        <v>12</v>
      </c>
    </row>
    <row r="11" spans="1:26" ht="13.5" customHeight="1" x14ac:dyDescent="0.2">
      <c r="A11" s="66" t="s">
        <v>141</v>
      </c>
      <c r="B11" s="67" t="s">
        <v>467</v>
      </c>
      <c r="C11" s="68" t="s">
        <v>368</v>
      </c>
      <c r="D11" s="68" t="s">
        <v>319</v>
      </c>
      <c r="E11" s="68" t="s">
        <v>77</v>
      </c>
      <c r="F11" s="69">
        <v>60</v>
      </c>
      <c r="G11" s="63"/>
      <c r="H11" s="64"/>
      <c r="I11" s="65"/>
      <c r="J11" s="63"/>
      <c r="K11" s="64"/>
      <c r="L11" s="35"/>
      <c r="M11" s="63"/>
      <c r="N11" s="64"/>
      <c r="O11" s="65"/>
      <c r="P11" s="63"/>
      <c r="Q11" s="64"/>
      <c r="R11" s="35"/>
      <c r="S11" s="63">
        <v>2</v>
      </c>
      <c r="T11" s="64">
        <v>1</v>
      </c>
      <c r="U11" s="65" t="s">
        <v>77</v>
      </c>
      <c r="V11" s="63">
        <v>2</v>
      </c>
      <c r="W11" s="64">
        <v>1</v>
      </c>
      <c r="X11" s="35" t="s">
        <v>77</v>
      </c>
      <c r="Y11" s="136">
        <f>SUM(G11,J11,M11,P11,S11,V11)*15</f>
        <v>60</v>
      </c>
      <c r="Z11" s="36">
        <f>SUM(H11,K11,N11,Q11,T11,W11)</f>
        <v>2</v>
      </c>
    </row>
    <row r="12" spans="1:26" ht="13.5" customHeight="1" x14ac:dyDescent="0.2">
      <c r="A12" s="66" t="s">
        <v>142</v>
      </c>
      <c r="B12" s="67" t="s">
        <v>468</v>
      </c>
      <c r="C12" s="68" t="s">
        <v>368</v>
      </c>
      <c r="D12" s="68" t="s">
        <v>319</v>
      </c>
      <c r="E12" s="68" t="s">
        <v>77</v>
      </c>
      <c r="F12" s="69">
        <v>60</v>
      </c>
      <c r="G12" s="63"/>
      <c r="H12" s="64"/>
      <c r="I12" s="65"/>
      <c r="J12" s="63"/>
      <c r="K12" s="64"/>
      <c r="L12" s="35"/>
      <c r="M12" s="63"/>
      <c r="N12" s="64"/>
      <c r="O12" s="65"/>
      <c r="P12" s="63"/>
      <c r="Q12" s="64"/>
      <c r="R12" s="35"/>
      <c r="S12" s="63">
        <v>1</v>
      </c>
      <c r="T12" s="64">
        <v>1</v>
      </c>
      <c r="U12" s="65" t="s">
        <v>77</v>
      </c>
      <c r="V12" s="63">
        <v>1</v>
      </c>
      <c r="W12" s="64">
        <v>1</v>
      </c>
      <c r="X12" s="35" t="s">
        <v>77</v>
      </c>
      <c r="Y12" s="136">
        <f>SUM(G12,J12,M12,P12,S12,V12)*15</f>
        <v>30</v>
      </c>
      <c r="Z12" s="36">
        <f>SUM(H12,K12,N12,Q12,T12,W12)</f>
        <v>2</v>
      </c>
    </row>
    <row r="13" spans="1:26" ht="13.5" customHeight="1" x14ac:dyDescent="0.2">
      <c r="A13" s="39" t="s">
        <v>143</v>
      </c>
      <c r="B13" s="108" t="s">
        <v>469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77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77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66" t="s">
        <v>149</v>
      </c>
      <c r="B14" s="67" t="s">
        <v>470</v>
      </c>
      <c r="C14" s="68" t="s">
        <v>368</v>
      </c>
      <c r="D14" s="68" t="s">
        <v>319</v>
      </c>
      <c r="E14" s="68" t="s">
        <v>77</v>
      </c>
      <c r="F14" s="69">
        <v>60</v>
      </c>
      <c r="G14" s="63">
        <v>2</v>
      </c>
      <c r="H14" s="64">
        <v>1</v>
      </c>
      <c r="I14" s="65" t="s">
        <v>77</v>
      </c>
      <c r="J14" s="63">
        <v>2</v>
      </c>
      <c r="K14" s="64">
        <v>1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60</v>
      </c>
      <c r="Z14" s="36">
        <f t="shared" si="1"/>
        <v>2</v>
      </c>
    </row>
    <row r="15" spans="1:26" ht="13.5" customHeight="1" x14ac:dyDescent="0.2">
      <c r="A15" s="66" t="s">
        <v>144</v>
      </c>
      <c r="B15" s="67" t="s">
        <v>471</v>
      </c>
      <c r="C15" s="68" t="s">
        <v>368</v>
      </c>
      <c r="D15" s="68" t="s">
        <v>319</v>
      </c>
      <c r="E15" s="68" t="s">
        <v>212</v>
      </c>
      <c r="F15" s="69">
        <v>45</v>
      </c>
      <c r="G15" s="63">
        <v>2</v>
      </c>
      <c r="H15" s="64">
        <v>2</v>
      </c>
      <c r="I15" s="65" t="s">
        <v>78</v>
      </c>
      <c r="J15" s="63">
        <v>2</v>
      </c>
      <c r="K15" s="64">
        <v>2</v>
      </c>
      <c r="L15" s="35" t="s">
        <v>78</v>
      </c>
      <c r="M15" s="63">
        <v>2</v>
      </c>
      <c r="N15" s="64">
        <v>2</v>
      </c>
      <c r="O15" s="65" t="s">
        <v>78</v>
      </c>
      <c r="P15" s="63">
        <v>2</v>
      </c>
      <c r="Q15" s="64">
        <v>2</v>
      </c>
      <c r="R15" s="35" t="s">
        <v>77</v>
      </c>
      <c r="S15" s="63"/>
      <c r="T15" s="64"/>
      <c r="U15" s="65"/>
      <c r="V15" s="63"/>
      <c r="W15" s="64"/>
      <c r="X15" s="35"/>
      <c r="Y15" s="136">
        <f>SUM(G15,J15,M15,P15,S15,V15)*15</f>
        <v>120</v>
      </c>
      <c r="Z15" s="36">
        <f>SUM(H15,K15,N15,Q15,T15,W15)</f>
        <v>8</v>
      </c>
    </row>
    <row r="16" spans="1:26" ht="13.5" customHeight="1" x14ac:dyDescent="0.2">
      <c r="A16" s="66" t="s">
        <v>256</v>
      </c>
      <c r="B16" s="67" t="s">
        <v>472</v>
      </c>
      <c r="C16" s="68" t="s">
        <v>661</v>
      </c>
      <c r="D16" s="68"/>
      <c r="E16" s="68"/>
      <c r="F16" s="69"/>
      <c r="G16" s="63"/>
      <c r="H16" s="64"/>
      <c r="I16" s="65"/>
      <c r="J16" s="63"/>
      <c r="K16" s="64"/>
      <c r="L16" s="35"/>
      <c r="M16" s="63"/>
      <c r="N16" s="64"/>
      <c r="O16" s="65"/>
      <c r="P16" s="63">
        <v>0</v>
      </c>
      <c r="Q16" s="64">
        <v>1</v>
      </c>
      <c r="R16" s="35" t="s">
        <v>80</v>
      </c>
      <c r="S16" s="63"/>
      <c r="T16" s="64"/>
      <c r="U16" s="65"/>
      <c r="V16" s="63"/>
      <c r="W16" s="64"/>
      <c r="X16" s="35"/>
      <c r="Y16" s="136">
        <f>SUM(G16,J16,M16,P16,S16,V16)*15</f>
        <v>0</v>
      </c>
      <c r="Z16" s="36">
        <f>SUM(H16,K16,N16,Q16,T16,W16)</f>
        <v>1</v>
      </c>
    </row>
    <row r="17" spans="1:26" ht="13.5" customHeight="1" x14ac:dyDescent="0.2">
      <c r="A17" s="66" t="s">
        <v>145</v>
      </c>
      <c r="B17" s="67" t="s">
        <v>473</v>
      </c>
      <c r="C17" s="68" t="s">
        <v>368</v>
      </c>
      <c r="D17" s="68" t="s">
        <v>319</v>
      </c>
      <c r="E17" s="68" t="s">
        <v>81</v>
      </c>
      <c r="F17" s="69">
        <v>45</v>
      </c>
      <c r="G17" s="63">
        <v>2</v>
      </c>
      <c r="H17" s="64">
        <v>2</v>
      </c>
      <c r="I17" s="65" t="s">
        <v>78</v>
      </c>
      <c r="J17" s="63">
        <v>2</v>
      </c>
      <c r="K17" s="64">
        <v>2</v>
      </c>
      <c r="L17" s="35" t="s">
        <v>78</v>
      </c>
      <c r="M17" s="63">
        <v>2</v>
      </c>
      <c r="N17" s="64">
        <v>2</v>
      </c>
      <c r="O17" s="65" t="s">
        <v>78</v>
      </c>
      <c r="P17" s="63">
        <v>2</v>
      </c>
      <c r="Q17" s="64">
        <v>2</v>
      </c>
      <c r="R17" s="35" t="s">
        <v>78</v>
      </c>
      <c r="S17" s="63">
        <v>1</v>
      </c>
      <c r="T17" s="64">
        <v>1</v>
      </c>
      <c r="U17" s="65" t="s">
        <v>78</v>
      </c>
      <c r="V17" s="63">
        <v>1</v>
      </c>
      <c r="W17" s="64">
        <v>1</v>
      </c>
      <c r="X17" s="35" t="s">
        <v>77</v>
      </c>
      <c r="Y17" s="136">
        <f t="shared" ref="Y17:Y21" si="2">SUM(G17,J17,M17,P17,S17,V17)*15</f>
        <v>150</v>
      </c>
      <c r="Z17" s="36">
        <f t="shared" ref="Z17:Z21" si="3">SUM(H17,K17,N17,Q17,T17,W17)</f>
        <v>10</v>
      </c>
    </row>
    <row r="18" spans="1:26" ht="13.5" customHeight="1" x14ac:dyDescent="0.2">
      <c r="A18" s="66" t="s">
        <v>152</v>
      </c>
      <c r="B18" s="67" t="s">
        <v>474</v>
      </c>
      <c r="C18" s="68" t="s">
        <v>662</v>
      </c>
      <c r="D18" s="68"/>
      <c r="E18" s="68"/>
      <c r="F18" s="69"/>
      <c r="G18" s="63"/>
      <c r="H18" s="64"/>
      <c r="I18" s="65"/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>
        <v>0</v>
      </c>
      <c r="W18" s="64">
        <v>1</v>
      </c>
      <c r="X18" s="35" t="s">
        <v>80</v>
      </c>
      <c r="Y18" s="136">
        <f t="shared" si="2"/>
        <v>0</v>
      </c>
      <c r="Z18" s="36">
        <f t="shared" si="3"/>
        <v>1</v>
      </c>
    </row>
    <row r="19" spans="1:26" ht="13.5" customHeight="1" x14ac:dyDescent="0.2">
      <c r="A19" s="66" t="s">
        <v>147</v>
      </c>
      <c r="B19" s="67" t="s">
        <v>475</v>
      </c>
      <c r="C19" s="68" t="s">
        <v>368</v>
      </c>
      <c r="D19" s="68" t="s">
        <v>319</v>
      </c>
      <c r="E19" s="68" t="s">
        <v>81</v>
      </c>
      <c r="F19" s="69">
        <v>45</v>
      </c>
      <c r="G19" s="63"/>
      <c r="H19" s="64"/>
      <c r="I19" s="65"/>
      <c r="J19" s="63"/>
      <c r="K19" s="64"/>
      <c r="L19" s="35"/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/>
      <c r="T19" s="64"/>
      <c r="U19" s="65"/>
      <c r="V19" s="63"/>
      <c r="W19" s="64"/>
      <c r="X19" s="35"/>
      <c r="Y19" s="136">
        <f t="shared" si="2"/>
        <v>30</v>
      </c>
      <c r="Z19" s="36">
        <f t="shared" si="3"/>
        <v>2</v>
      </c>
    </row>
    <row r="20" spans="1:26" ht="13.5" customHeight="1" x14ac:dyDescent="0.2">
      <c r="A20" s="66" t="s">
        <v>103</v>
      </c>
      <c r="B20" s="67" t="s">
        <v>476</v>
      </c>
      <c r="C20" s="68" t="s">
        <v>368</v>
      </c>
      <c r="D20" s="68" t="s">
        <v>319</v>
      </c>
      <c r="E20" s="68" t="s">
        <v>212</v>
      </c>
      <c r="F20" s="34" t="s">
        <v>356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>
        <v>1</v>
      </c>
      <c r="T20" s="64">
        <v>1</v>
      </c>
      <c r="U20" s="65" t="s">
        <v>77</v>
      </c>
      <c r="V20" s="63">
        <v>1</v>
      </c>
      <c r="W20" s="64">
        <v>1</v>
      </c>
      <c r="X20" s="35" t="s">
        <v>77</v>
      </c>
      <c r="Y20" s="136">
        <f t="shared" si="2"/>
        <v>60</v>
      </c>
      <c r="Z20" s="36">
        <f t="shared" si="3"/>
        <v>6</v>
      </c>
    </row>
    <row r="21" spans="1:26" ht="13.5" customHeight="1" x14ac:dyDescent="0.2">
      <c r="A21" s="39" t="s">
        <v>153</v>
      </c>
      <c r="B21" s="108" t="s">
        <v>477</v>
      </c>
      <c r="C21" s="41" t="s">
        <v>368</v>
      </c>
      <c r="D21" s="41" t="s">
        <v>319</v>
      </c>
      <c r="E21" s="41" t="s">
        <v>212</v>
      </c>
      <c r="F21" s="42">
        <v>45</v>
      </c>
      <c r="G21" s="43"/>
      <c r="H21" s="37"/>
      <c r="I21" s="38"/>
      <c r="J21" s="43"/>
      <c r="K21" s="37"/>
      <c r="L21" s="20"/>
      <c r="M21" s="43">
        <v>2</v>
      </c>
      <c r="N21" s="37">
        <v>2</v>
      </c>
      <c r="O21" s="38" t="s">
        <v>77</v>
      </c>
      <c r="P21" s="43">
        <v>2</v>
      </c>
      <c r="Q21" s="37">
        <v>2</v>
      </c>
      <c r="R21" s="20" t="s">
        <v>77</v>
      </c>
      <c r="S21" s="43"/>
      <c r="T21" s="37"/>
      <c r="U21" s="38"/>
      <c r="V21" s="43"/>
      <c r="W21" s="37"/>
      <c r="X21" s="20"/>
      <c r="Y21" s="136">
        <f t="shared" si="2"/>
        <v>60</v>
      </c>
      <c r="Z21" s="36">
        <f t="shared" si="3"/>
        <v>4</v>
      </c>
    </row>
    <row r="22" spans="1:26" ht="13.5" customHeight="1" thickBot="1" x14ac:dyDescent="0.25">
      <c r="A22" s="66" t="s">
        <v>31</v>
      </c>
      <c r="B22" s="67" t="s">
        <v>483</v>
      </c>
      <c r="C22" s="68" t="s">
        <v>368</v>
      </c>
      <c r="D22" s="68" t="s">
        <v>314</v>
      </c>
      <c r="E22" s="68" t="s">
        <v>77</v>
      </c>
      <c r="F22" s="69">
        <v>60</v>
      </c>
      <c r="G22" s="63">
        <v>0.5</v>
      </c>
      <c r="H22" s="64">
        <v>2</v>
      </c>
      <c r="I22" s="65" t="s">
        <v>77</v>
      </c>
      <c r="J22" s="63">
        <v>0.5</v>
      </c>
      <c r="K22" s="64">
        <v>2</v>
      </c>
      <c r="L22" s="35" t="s">
        <v>78</v>
      </c>
      <c r="M22" s="63"/>
      <c r="N22" s="64"/>
      <c r="O22" s="65"/>
      <c r="P22" s="63"/>
      <c r="Q22" s="64"/>
      <c r="R22" s="35"/>
      <c r="S22" s="63"/>
      <c r="T22" s="64"/>
      <c r="U22" s="65"/>
      <c r="V22" s="63"/>
      <c r="W22" s="64"/>
      <c r="X22" s="35"/>
      <c r="Y22" s="136">
        <f t="shared" ref="Y22" si="4">SUM(G22,J22,M22,P22,S22,V22)*15</f>
        <v>15</v>
      </c>
      <c r="Z22" s="36">
        <f t="shared" ref="Z22" si="5">SUM(H22,K22,N22,Q22,T22,W22)</f>
        <v>4</v>
      </c>
    </row>
    <row r="23" spans="1:26" ht="13.5" customHeight="1" x14ac:dyDescent="0.2">
      <c r="A23" s="55" t="s">
        <v>148</v>
      </c>
      <c r="B23" s="56" t="s">
        <v>478</v>
      </c>
      <c r="C23" s="57" t="s">
        <v>368</v>
      </c>
      <c r="D23" s="57" t="s">
        <v>319</v>
      </c>
      <c r="E23" s="57" t="s">
        <v>212</v>
      </c>
      <c r="F23" s="58">
        <v>45</v>
      </c>
      <c r="G23" s="59">
        <v>1</v>
      </c>
      <c r="H23" s="60">
        <v>1</v>
      </c>
      <c r="I23" s="19" t="s">
        <v>78</v>
      </c>
      <c r="J23" s="59">
        <v>1</v>
      </c>
      <c r="K23" s="60">
        <v>1</v>
      </c>
      <c r="L23" s="19" t="s">
        <v>78</v>
      </c>
      <c r="M23" s="59">
        <v>1</v>
      </c>
      <c r="N23" s="60">
        <v>1</v>
      </c>
      <c r="O23" s="19" t="s">
        <v>78</v>
      </c>
      <c r="P23" s="59">
        <v>1</v>
      </c>
      <c r="Q23" s="60">
        <v>1</v>
      </c>
      <c r="R23" s="19" t="s">
        <v>78</v>
      </c>
      <c r="S23" s="59">
        <v>1</v>
      </c>
      <c r="T23" s="60">
        <v>1</v>
      </c>
      <c r="U23" s="19" t="s">
        <v>78</v>
      </c>
      <c r="V23" s="59">
        <v>1</v>
      </c>
      <c r="W23" s="60">
        <v>1</v>
      </c>
      <c r="X23" s="19" t="s">
        <v>77</v>
      </c>
      <c r="Y23" s="137">
        <f>SUM(G23,J23,M23,P23,S23,V23)*15</f>
        <v>90</v>
      </c>
      <c r="Z23" s="12">
        <f>SUM(H23,K23,N23,Q23,T23,W23)</f>
        <v>6</v>
      </c>
    </row>
    <row r="24" spans="1:26" ht="13.5" customHeight="1" x14ac:dyDescent="0.2">
      <c r="A24" s="39" t="s">
        <v>150</v>
      </c>
      <c r="B24" s="108" t="s">
        <v>479</v>
      </c>
      <c r="C24" s="41" t="s">
        <v>663</v>
      </c>
      <c r="D24" s="41"/>
      <c r="E24" s="41"/>
      <c r="F24" s="42"/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>
        <v>0</v>
      </c>
      <c r="W24" s="37">
        <v>1</v>
      </c>
      <c r="X24" s="20" t="s">
        <v>80</v>
      </c>
      <c r="Y24" s="138">
        <f>SUM(G24,J24,M24,P24,S24,V24)*15</f>
        <v>0</v>
      </c>
      <c r="Z24" s="13">
        <f>SUM(H24,K24,N24,Q24,T24,W24)</f>
        <v>1</v>
      </c>
    </row>
    <row r="25" spans="1:26" ht="13.5" customHeight="1" x14ac:dyDescent="0.2">
      <c r="A25" s="66" t="s">
        <v>146</v>
      </c>
      <c r="B25" s="67" t="s">
        <v>480</v>
      </c>
      <c r="C25" s="41" t="s">
        <v>368</v>
      </c>
      <c r="D25" s="68" t="s">
        <v>319</v>
      </c>
      <c r="E25" s="68" t="s">
        <v>212</v>
      </c>
      <c r="F25" s="69">
        <v>45</v>
      </c>
      <c r="G25" s="63">
        <v>2</v>
      </c>
      <c r="H25" s="64">
        <v>2</v>
      </c>
      <c r="I25" s="65" t="s">
        <v>78</v>
      </c>
      <c r="J25" s="63">
        <v>2</v>
      </c>
      <c r="K25" s="64">
        <v>2</v>
      </c>
      <c r="L25" s="35" t="s">
        <v>78</v>
      </c>
      <c r="M25" s="63">
        <v>2</v>
      </c>
      <c r="N25" s="64">
        <v>2</v>
      </c>
      <c r="O25" s="65" t="s">
        <v>78</v>
      </c>
      <c r="P25" s="63">
        <v>2</v>
      </c>
      <c r="Q25" s="64">
        <v>2</v>
      </c>
      <c r="R25" s="35" t="s">
        <v>78</v>
      </c>
      <c r="S25" s="63">
        <v>2</v>
      </c>
      <c r="T25" s="64">
        <v>2</v>
      </c>
      <c r="U25" s="65" t="s">
        <v>78</v>
      </c>
      <c r="V25" s="63">
        <v>2</v>
      </c>
      <c r="W25" s="64">
        <v>2</v>
      </c>
      <c r="X25" s="35" t="s">
        <v>77</v>
      </c>
      <c r="Y25" s="138">
        <f t="shared" ref="Y25:Y26" si="6">SUM(G25,J25,M25,P25,S25,V25)*15</f>
        <v>180</v>
      </c>
      <c r="Z25" s="13">
        <f t="shared" ref="Z25:Z26" si="7">SUM(H25,K25,N25,Q25,T25,W25)</f>
        <v>12</v>
      </c>
    </row>
    <row r="26" spans="1:26" ht="13.5" customHeight="1" x14ac:dyDescent="0.2">
      <c r="A26" s="66" t="s">
        <v>151</v>
      </c>
      <c r="B26" s="67" t="s">
        <v>481</v>
      </c>
      <c r="C26" s="68" t="s">
        <v>664</v>
      </c>
      <c r="D26" s="68"/>
      <c r="E26" s="68"/>
      <c r="F26" s="69"/>
      <c r="G26" s="63"/>
      <c r="H26" s="64"/>
      <c r="I26" s="65"/>
      <c r="J26" s="63"/>
      <c r="K26" s="64"/>
      <c r="L26" s="35"/>
      <c r="M26" s="63"/>
      <c r="N26" s="64"/>
      <c r="O26" s="65"/>
      <c r="P26" s="63"/>
      <c r="Q26" s="64"/>
      <c r="R26" s="35"/>
      <c r="S26" s="63"/>
      <c r="T26" s="64"/>
      <c r="U26" s="65"/>
      <c r="V26" s="63">
        <v>0</v>
      </c>
      <c r="W26" s="64">
        <v>1</v>
      </c>
      <c r="X26" s="35" t="s">
        <v>80</v>
      </c>
      <c r="Y26" s="141">
        <f t="shared" si="6"/>
        <v>0</v>
      </c>
      <c r="Z26" s="36">
        <f t="shared" si="7"/>
        <v>1</v>
      </c>
    </row>
    <row r="27" spans="1:26" ht="13.5" customHeight="1" x14ac:dyDescent="0.2">
      <c r="A27" s="39" t="s">
        <v>18</v>
      </c>
      <c r="B27" s="108" t="s">
        <v>389</v>
      </c>
      <c r="C27" s="41"/>
      <c r="D27" s="41" t="s">
        <v>319</v>
      </c>
      <c r="E27" s="41" t="s">
        <v>81</v>
      </c>
      <c r="F27" s="42">
        <v>45</v>
      </c>
      <c r="G27" s="43">
        <v>2</v>
      </c>
      <c r="H27" s="37">
        <v>2</v>
      </c>
      <c r="I27" s="20" t="s">
        <v>78</v>
      </c>
      <c r="J27" s="43">
        <v>2</v>
      </c>
      <c r="K27" s="37">
        <v>2</v>
      </c>
      <c r="L27" s="20" t="s">
        <v>78</v>
      </c>
      <c r="M27" s="43">
        <v>2</v>
      </c>
      <c r="N27" s="37">
        <v>2</v>
      </c>
      <c r="O27" s="20" t="s">
        <v>78</v>
      </c>
      <c r="P27" s="43">
        <v>2</v>
      </c>
      <c r="Q27" s="37">
        <v>2</v>
      </c>
      <c r="R27" s="20" t="s">
        <v>78</v>
      </c>
      <c r="S27" s="43">
        <v>2</v>
      </c>
      <c r="T27" s="37">
        <v>2</v>
      </c>
      <c r="U27" s="20" t="s">
        <v>78</v>
      </c>
      <c r="V27" s="43">
        <v>2</v>
      </c>
      <c r="W27" s="37">
        <v>2</v>
      </c>
      <c r="X27" s="20" t="s">
        <v>78</v>
      </c>
      <c r="Y27" s="138">
        <f t="shared" ref="Y27:Y33" si="8">SUM(G27,J27,M27,P27,S27,V27)*15</f>
        <v>180</v>
      </c>
      <c r="Z27" s="13">
        <f t="shared" ref="Z27:Z33" si="9">SUM(H27,K27,N27,Q27,T27,W27)</f>
        <v>12</v>
      </c>
    </row>
    <row r="28" spans="1:26" ht="13.5" customHeight="1" x14ac:dyDescent="0.2">
      <c r="A28" s="39" t="s">
        <v>79</v>
      </c>
      <c r="B28" s="108" t="s">
        <v>390</v>
      </c>
      <c r="C28" s="41" t="s">
        <v>396</v>
      </c>
      <c r="D28" s="41"/>
      <c r="E28" s="41"/>
      <c r="F28" s="42"/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0</v>
      </c>
      <c r="W28" s="37">
        <v>1</v>
      </c>
      <c r="X28" s="20" t="s">
        <v>80</v>
      </c>
      <c r="Y28" s="138">
        <f t="shared" si="8"/>
        <v>0</v>
      </c>
      <c r="Z28" s="13">
        <f t="shared" si="9"/>
        <v>1</v>
      </c>
    </row>
    <row r="29" spans="1:26" ht="13.5" customHeight="1" x14ac:dyDescent="0.2">
      <c r="A29" s="39" t="s">
        <v>19</v>
      </c>
      <c r="B29" s="108" t="s">
        <v>391</v>
      </c>
      <c r="C29" s="41"/>
      <c r="D29" s="41" t="s">
        <v>319</v>
      </c>
      <c r="E29" s="41" t="s">
        <v>81</v>
      </c>
      <c r="F29" s="42">
        <v>45</v>
      </c>
      <c r="G29" s="43"/>
      <c r="H29" s="37"/>
      <c r="I29" s="20"/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>
        <v>1</v>
      </c>
      <c r="W29" s="37">
        <v>2</v>
      </c>
      <c r="X29" s="20" t="s">
        <v>78</v>
      </c>
      <c r="Y29" s="138">
        <f t="shared" si="8"/>
        <v>15</v>
      </c>
      <c r="Z29" s="13">
        <f t="shared" si="9"/>
        <v>2</v>
      </c>
    </row>
    <row r="30" spans="1:26" ht="13.5" customHeight="1" x14ac:dyDescent="0.2">
      <c r="A30" s="39" t="s">
        <v>26</v>
      </c>
      <c r="B30" s="108" t="s">
        <v>392</v>
      </c>
      <c r="C30" s="41" t="s">
        <v>368</v>
      </c>
      <c r="D30" s="41" t="s">
        <v>319</v>
      </c>
      <c r="E30" s="41" t="s">
        <v>81</v>
      </c>
      <c r="F30" s="42">
        <v>45</v>
      </c>
      <c r="G30" s="43">
        <v>1</v>
      </c>
      <c r="H30" s="37">
        <v>2</v>
      </c>
      <c r="I30" s="20" t="s">
        <v>77</v>
      </c>
      <c r="J30" s="43">
        <v>1</v>
      </c>
      <c r="K30" s="37">
        <v>2</v>
      </c>
      <c r="L30" s="20" t="s">
        <v>77</v>
      </c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8"/>
        <v>30</v>
      </c>
      <c r="Z30" s="13">
        <f t="shared" si="9"/>
        <v>4</v>
      </c>
    </row>
    <row r="31" spans="1:26" ht="13.5" customHeight="1" x14ac:dyDescent="0.2">
      <c r="A31" s="39" t="s">
        <v>28</v>
      </c>
      <c r="B31" s="108" t="s">
        <v>393</v>
      </c>
      <c r="C31" s="41"/>
      <c r="D31" s="41" t="s">
        <v>319</v>
      </c>
      <c r="E31" s="41" t="s">
        <v>81</v>
      </c>
      <c r="F31" s="42">
        <v>45</v>
      </c>
      <c r="G31" s="43">
        <v>1</v>
      </c>
      <c r="H31" s="37">
        <v>1</v>
      </c>
      <c r="I31" s="20" t="s">
        <v>77</v>
      </c>
      <c r="J31" s="43"/>
      <c r="K31" s="37"/>
      <c r="L31" s="20"/>
      <c r="M31" s="43"/>
      <c r="N31" s="37"/>
      <c r="O31" s="20"/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8"/>
        <v>15</v>
      </c>
      <c r="Z31" s="13">
        <f t="shared" si="9"/>
        <v>1</v>
      </c>
    </row>
    <row r="32" spans="1:26" ht="13.5" customHeight="1" x14ac:dyDescent="0.2">
      <c r="A32" s="39" t="s">
        <v>29</v>
      </c>
      <c r="B32" s="108" t="s">
        <v>394</v>
      </c>
      <c r="C32" s="41" t="s">
        <v>368</v>
      </c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/>
      <c r="N32" s="37"/>
      <c r="O32" s="20"/>
      <c r="P32" s="43"/>
      <c r="Q32" s="37"/>
      <c r="R32" s="20"/>
      <c r="S32" s="43">
        <v>1</v>
      </c>
      <c r="T32" s="37">
        <v>1</v>
      </c>
      <c r="U32" s="20" t="s">
        <v>77</v>
      </c>
      <c r="V32" s="43">
        <v>1</v>
      </c>
      <c r="W32" s="37">
        <v>1</v>
      </c>
      <c r="X32" s="20" t="s">
        <v>77</v>
      </c>
      <c r="Y32" s="138">
        <f t="shared" si="8"/>
        <v>30</v>
      </c>
      <c r="Z32" s="13">
        <f t="shared" si="9"/>
        <v>2</v>
      </c>
    </row>
    <row r="33" spans="1:26" ht="13.5" customHeight="1" thickBot="1" x14ac:dyDescent="0.25">
      <c r="A33" s="39" t="s">
        <v>27</v>
      </c>
      <c r="B33" s="108" t="s">
        <v>395</v>
      </c>
      <c r="C33" s="41"/>
      <c r="D33" s="41" t="s">
        <v>319</v>
      </c>
      <c r="E33" s="41" t="s">
        <v>81</v>
      </c>
      <c r="F33" s="42">
        <v>45</v>
      </c>
      <c r="G33" s="43"/>
      <c r="H33" s="37"/>
      <c r="I33" s="20"/>
      <c r="J33" s="43"/>
      <c r="K33" s="37"/>
      <c r="L33" s="20"/>
      <c r="M33" s="43">
        <v>1</v>
      </c>
      <c r="N33" s="37">
        <v>1</v>
      </c>
      <c r="O33" s="20" t="s">
        <v>77</v>
      </c>
      <c r="P33" s="43"/>
      <c r="Q33" s="37"/>
      <c r="R33" s="20"/>
      <c r="S33" s="43"/>
      <c r="T33" s="37"/>
      <c r="U33" s="20"/>
      <c r="V33" s="43"/>
      <c r="W33" s="37"/>
      <c r="X33" s="20"/>
      <c r="Y33" s="138">
        <f t="shared" si="8"/>
        <v>15</v>
      </c>
      <c r="Z33" s="13">
        <f t="shared" si="9"/>
        <v>1</v>
      </c>
    </row>
    <row r="34" spans="1:26" ht="13.5" customHeight="1" thickTop="1" thickBot="1" x14ac:dyDescent="0.25">
      <c r="A34" s="164" t="s">
        <v>22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7"/>
    </row>
    <row r="35" spans="1:26" ht="13.5" customHeight="1" thickBot="1" x14ac:dyDescent="0.25">
      <c r="A35" s="86" t="s">
        <v>332</v>
      </c>
      <c r="B35" s="109" t="s">
        <v>677</v>
      </c>
      <c r="C35" s="88"/>
      <c r="D35" s="88"/>
      <c r="E35" s="88"/>
      <c r="F35" s="89"/>
      <c r="G35" s="90"/>
      <c r="H35" s="91"/>
      <c r="I35" s="92"/>
      <c r="J35" s="90"/>
      <c r="K35" s="91">
        <v>3</v>
      </c>
      <c r="L35" s="93"/>
      <c r="M35" s="90"/>
      <c r="N35" s="91">
        <v>4</v>
      </c>
      <c r="O35" s="92"/>
      <c r="P35" s="90"/>
      <c r="Q35" s="91">
        <v>2</v>
      </c>
      <c r="R35" s="93"/>
      <c r="S35" s="90"/>
      <c r="T35" s="91">
        <v>6</v>
      </c>
      <c r="U35" s="92"/>
      <c r="V35" s="90"/>
      <c r="W35" s="91"/>
      <c r="X35" s="93"/>
      <c r="Y35" s="139"/>
      <c r="Z35" s="94">
        <f>SUM(H35,K35,N35,Q35,T35,W35)</f>
        <v>15</v>
      </c>
    </row>
    <row r="36" spans="1:26" ht="13.5" customHeight="1" thickTop="1" thickBot="1" x14ac:dyDescent="0.25">
      <c r="A36" s="101" t="s">
        <v>154</v>
      </c>
      <c r="B36" s="83" t="s">
        <v>405</v>
      </c>
      <c r="C36" s="84"/>
      <c r="D36" s="84"/>
      <c r="E36" s="84" t="s">
        <v>213</v>
      </c>
      <c r="F36" s="85"/>
      <c r="G36" s="21"/>
      <c r="H36" s="22"/>
      <c r="I36" s="23"/>
      <c r="J36" s="21"/>
      <c r="K36" s="22"/>
      <c r="L36" s="23"/>
      <c r="M36" s="21"/>
      <c r="N36" s="22"/>
      <c r="O36" s="23"/>
      <c r="P36" s="21"/>
      <c r="Q36" s="22"/>
      <c r="R36" s="23"/>
      <c r="S36" s="21">
        <v>0</v>
      </c>
      <c r="T36" s="22">
        <v>3</v>
      </c>
      <c r="U36" s="23" t="s">
        <v>77</v>
      </c>
      <c r="V36" s="21">
        <v>0</v>
      </c>
      <c r="W36" s="22">
        <v>3</v>
      </c>
      <c r="X36" s="23" t="s">
        <v>77</v>
      </c>
      <c r="Y36" s="140">
        <f>SUM(G36,J36,M36,P36,S36,V36)*15</f>
        <v>0</v>
      </c>
      <c r="Z36" s="24">
        <f>SUM(H36,K36,N36,Q36,T36,W36)</f>
        <v>6</v>
      </c>
    </row>
    <row r="37" spans="1:26" ht="13.5" customHeight="1" thickTop="1" thickBot="1" x14ac:dyDescent="0.25">
      <c r="A37" s="238" t="s">
        <v>14</v>
      </c>
      <c r="B37" s="239"/>
      <c r="C37" s="239"/>
      <c r="D37" s="239"/>
      <c r="E37" s="239"/>
      <c r="F37" s="240"/>
      <c r="G37" s="119">
        <f>SUM(G8:G36)</f>
        <v>20.5</v>
      </c>
      <c r="H37" s="14">
        <f t="shared" ref="H37:W37" si="10">SUM(H8:H36)</f>
        <v>29</v>
      </c>
      <c r="I37" s="15"/>
      <c r="J37" s="119">
        <f t="shared" si="10"/>
        <v>19.5</v>
      </c>
      <c r="K37" s="14">
        <f t="shared" si="10"/>
        <v>31</v>
      </c>
      <c r="L37" s="15"/>
      <c r="M37" s="119">
        <f t="shared" si="10"/>
        <v>20</v>
      </c>
      <c r="N37" s="14">
        <f t="shared" si="10"/>
        <v>31</v>
      </c>
      <c r="O37" s="15"/>
      <c r="P37" s="119">
        <f t="shared" si="10"/>
        <v>19</v>
      </c>
      <c r="Q37" s="14">
        <f t="shared" si="10"/>
        <v>29</v>
      </c>
      <c r="R37" s="15"/>
      <c r="S37" s="119">
        <f t="shared" si="10"/>
        <v>15.5</v>
      </c>
      <c r="T37" s="14">
        <f t="shared" si="10"/>
        <v>30</v>
      </c>
      <c r="U37" s="15"/>
      <c r="V37" s="119">
        <f t="shared" si="10"/>
        <v>16.5</v>
      </c>
      <c r="W37" s="14">
        <f t="shared" si="10"/>
        <v>30</v>
      </c>
      <c r="X37" s="15"/>
      <c r="Y37" s="133">
        <f>SUM(Y8:Y36)</f>
        <v>1665</v>
      </c>
      <c r="Z37" s="16">
        <f>SUM(Z8:Z36)</f>
        <v>180</v>
      </c>
    </row>
    <row r="38" spans="1:26" ht="13.5" customHeight="1" thickTop="1" x14ac:dyDescent="0.2"/>
    <row r="39" spans="1:26" ht="12" customHeight="1" x14ac:dyDescent="0.2">
      <c r="A39" s="3" t="s">
        <v>210</v>
      </c>
      <c r="U39" s="104"/>
    </row>
    <row r="40" spans="1:26" ht="12" customHeight="1" x14ac:dyDescent="0.2">
      <c r="A40" s="3" t="s">
        <v>214</v>
      </c>
      <c r="U40" s="104"/>
    </row>
    <row r="41" spans="1:26" ht="12" customHeight="1" x14ac:dyDescent="0.2">
      <c r="U41" s="103"/>
    </row>
    <row r="42" spans="1:26" ht="12" customHeight="1" x14ac:dyDescent="0.2">
      <c r="A42" s="124" t="s">
        <v>334</v>
      </c>
      <c r="U42" s="103"/>
    </row>
    <row r="43" spans="1:26" ht="12" customHeight="1" x14ac:dyDescent="0.2">
      <c r="A43" s="125" t="s">
        <v>329</v>
      </c>
      <c r="D43" s="3" t="s">
        <v>335</v>
      </c>
      <c r="E43" s="125"/>
      <c r="G43" s="3" t="s">
        <v>211</v>
      </c>
      <c r="H43" s="125"/>
      <c r="K43" s="125"/>
      <c r="L43" s="125"/>
      <c r="M43" s="125" t="s">
        <v>310</v>
      </c>
      <c r="N43" s="125"/>
      <c r="P43" s="125"/>
      <c r="R43" s="104"/>
      <c r="T43" s="103"/>
      <c r="U43" s="103"/>
    </row>
    <row r="44" spans="1:26" ht="12" customHeight="1" x14ac:dyDescent="0.2">
      <c r="A44" s="125" t="s">
        <v>337</v>
      </c>
      <c r="D44" s="3" t="s">
        <v>313</v>
      </c>
      <c r="E44" s="125"/>
      <c r="G44" s="3" t="s">
        <v>216</v>
      </c>
      <c r="H44" s="125"/>
      <c r="K44" s="125"/>
      <c r="L44" s="125"/>
      <c r="M44" s="125" t="s">
        <v>311</v>
      </c>
      <c r="N44" s="125"/>
      <c r="P44" s="125"/>
      <c r="R44" s="104"/>
      <c r="T44" s="103"/>
      <c r="U44" s="103"/>
    </row>
    <row r="45" spans="1:26" ht="12" customHeight="1" x14ac:dyDescent="0.2">
      <c r="A45" s="3" t="s">
        <v>340</v>
      </c>
      <c r="D45" s="3" t="s">
        <v>320</v>
      </c>
      <c r="G45" s="3" t="s">
        <v>217</v>
      </c>
      <c r="M45" s="3" t="s">
        <v>312</v>
      </c>
      <c r="R45" s="103"/>
      <c r="T45" s="103"/>
      <c r="U45" s="103"/>
    </row>
    <row r="46" spans="1:26" ht="12" customHeight="1" x14ac:dyDescent="0.2">
      <c r="A46" s="3" t="s">
        <v>341</v>
      </c>
      <c r="G46" s="3" t="s">
        <v>218</v>
      </c>
      <c r="R46" s="103"/>
      <c r="T46" s="103"/>
      <c r="U46" s="103"/>
    </row>
    <row r="47" spans="1:26" ht="12" customHeight="1" x14ac:dyDescent="0.2">
      <c r="A47" s="3" t="s">
        <v>330</v>
      </c>
      <c r="G47" s="3" t="s">
        <v>219</v>
      </c>
      <c r="R47" s="103"/>
      <c r="T47" s="103"/>
      <c r="U47" s="103"/>
    </row>
    <row r="48" spans="1:26" ht="12" customHeight="1" x14ac:dyDescent="0.2">
      <c r="A48" s="105" t="s">
        <v>658</v>
      </c>
      <c r="R48" s="103"/>
      <c r="T48" s="103"/>
      <c r="U48" s="103"/>
    </row>
    <row r="49" spans="1:21" ht="12" customHeight="1" x14ac:dyDescent="0.2">
      <c r="T49" s="103"/>
      <c r="U49" s="103"/>
    </row>
    <row r="50" spans="1:21" ht="12" customHeight="1" x14ac:dyDescent="0.2">
      <c r="A50" s="124" t="s">
        <v>336</v>
      </c>
      <c r="S50" s="103"/>
      <c r="T50" s="103"/>
    </row>
    <row r="51" spans="1:21" ht="12" customHeight="1" x14ac:dyDescent="0.2">
      <c r="A51" s="3" t="s">
        <v>667</v>
      </c>
    </row>
    <row r="52" spans="1:21" ht="12" customHeight="1" x14ac:dyDescent="0.2">
      <c r="A52" s="3" t="s">
        <v>349</v>
      </c>
    </row>
    <row r="53" spans="1:21" ht="12" customHeight="1" x14ac:dyDescent="0.2">
      <c r="A53" s="3" t="s">
        <v>328</v>
      </c>
    </row>
    <row r="54" spans="1:21" ht="12" customHeight="1" x14ac:dyDescent="0.2">
      <c r="A54" s="3" t="s">
        <v>326</v>
      </c>
    </row>
    <row r="55" spans="1:21" ht="12" customHeight="1" x14ac:dyDescent="0.2">
      <c r="A55" s="3" t="s">
        <v>327</v>
      </c>
    </row>
    <row r="56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4"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sqref="A1:Z1"/>
    </sheetView>
  </sheetViews>
  <sheetFormatPr defaultRowHeight="12" x14ac:dyDescent="0.2"/>
  <cols>
    <col min="1" max="1" width="34.2851562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316</v>
      </c>
      <c r="B8" s="45" t="s">
        <v>501</v>
      </c>
      <c r="C8" s="46" t="s">
        <v>368</v>
      </c>
      <c r="D8" s="46" t="s">
        <v>319</v>
      </c>
      <c r="E8" s="46" t="s">
        <v>77</v>
      </c>
      <c r="F8" s="47">
        <v>60</v>
      </c>
      <c r="G8" s="48">
        <v>6</v>
      </c>
      <c r="H8" s="49">
        <v>4</v>
      </c>
      <c r="I8" s="53" t="s">
        <v>77</v>
      </c>
      <c r="J8" s="48">
        <v>6</v>
      </c>
      <c r="K8" s="49">
        <v>4</v>
      </c>
      <c r="L8" s="50" t="s">
        <v>78</v>
      </c>
      <c r="M8" s="48">
        <v>6</v>
      </c>
      <c r="N8" s="49">
        <v>4</v>
      </c>
      <c r="O8" s="53" t="s">
        <v>77</v>
      </c>
      <c r="P8" s="48">
        <v>6</v>
      </c>
      <c r="Q8" s="49">
        <v>4</v>
      </c>
      <c r="R8" s="50" t="s">
        <v>78</v>
      </c>
      <c r="S8" s="48">
        <v>6</v>
      </c>
      <c r="T8" s="49">
        <v>4</v>
      </c>
      <c r="U8" s="53" t="s">
        <v>77</v>
      </c>
      <c r="V8" s="48">
        <v>6</v>
      </c>
      <c r="W8" s="49">
        <v>4</v>
      </c>
      <c r="X8" s="50" t="s">
        <v>78</v>
      </c>
      <c r="Y8" s="134">
        <f t="shared" ref="Y8:Y31" si="0">SUM(G8,J8,M8,P8,S8,V8)*15</f>
        <v>540</v>
      </c>
      <c r="Z8" s="17">
        <f t="shared" ref="Z8:Z31" si="1">SUM(H8,K8,N8,Q8,T8,W8)</f>
        <v>24</v>
      </c>
    </row>
    <row r="9" spans="1:26" ht="13.5" customHeight="1" x14ac:dyDescent="0.2">
      <c r="A9" s="79" t="s">
        <v>317</v>
      </c>
      <c r="B9" s="108" t="s">
        <v>502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2</v>
      </c>
      <c r="H9" s="37">
        <v>2</v>
      </c>
      <c r="I9" s="38" t="s">
        <v>77</v>
      </c>
      <c r="J9" s="43">
        <v>2</v>
      </c>
      <c r="K9" s="37">
        <v>2</v>
      </c>
      <c r="L9" s="20" t="s">
        <v>78</v>
      </c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78</v>
      </c>
      <c r="S9" s="43">
        <v>2</v>
      </c>
      <c r="T9" s="37">
        <v>2</v>
      </c>
      <c r="U9" s="38" t="s">
        <v>77</v>
      </c>
      <c r="V9" s="43">
        <v>2</v>
      </c>
      <c r="W9" s="37">
        <v>2</v>
      </c>
      <c r="X9" s="20" t="s">
        <v>78</v>
      </c>
      <c r="Y9" s="135">
        <f t="shared" si="0"/>
        <v>180</v>
      </c>
      <c r="Z9" s="13">
        <f t="shared" si="1"/>
        <v>12</v>
      </c>
    </row>
    <row r="10" spans="1:26" ht="13.5" customHeight="1" x14ac:dyDescent="0.2">
      <c r="A10" s="39" t="s">
        <v>307</v>
      </c>
      <c r="B10" s="108" t="s">
        <v>653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3</v>
      </c>
      <c r="H10" s="37">
        <v>2</v>
      </c>
      <c r="I10" s="38" t="s">
        <v>77</v>
      </c>
      <c r="J10" s="43">
        <v>3</v>
      </c>
      <c r="K10" s="37">
        <v>2</v>
      </c>
      <c r="L10" s="20" t="s">
        <v>78</v>
      </c>
      <c r="M10" s="43">
        <v>3</v>
      </c>
      <c r="N10" s="37">
        <v>2</v>
      </c>
      <c r="O10" s="38" t="s">
        <v>77</v>
      </c>
      <c r="P10" s="43">
        <v>3</v>
      </c>
      <c r="Q10" s="37">
        <v>2</v>
      </c>
      <c r="R10" s="20" t="s">
        <v>78</v>
      </c>
      <c r="S10" s="43">
        <v>3</v>
      </c>
      <c r="T10" s="37">
        <v>2</v>
      </c>
      <c r="U10" s="38" t="s">
        <v>77</v>
      </c>
      <c r="V10" s="43">
        <v>3</v>
      </c>
      <c r="W10" s="37">
        <v>2</v>
      </c>
      <c r="X10" s="20" t="s">
        <v>78</v>
      </c>
      <c r="Y10" s="135">
        <f>SUM(G10,J10,M10,P10,S10,V10)*15</f>
        <v>270</v>
      </c>
      <c r="Z10" s="13">
        <f>SUM(H10,K10,N10,Q10,T10,W10)</f>
        <v>12</v>
      </c>
    </row>
    <row r="11" spans="1:26" ht="13.5" customHeight="1" x14ac:dyDescent="0.2">
      <c r="A11" s="66" t="s">
        <v>302</v>
      </c>
      <c r="B11" s="67" t="s">
        <v>503</v>
      </c>
      <c r="C11" s="68" t="s">
        <v>368</v>
      </c>
      <c r="D11" s="68" t="s">
        <v>319</v>
      </c>
      <c r="E11" s="68" t="s">
        <v>77</v>
      </c>
      <c r="F11" s="69">
        <v>45</v>
      </c>
      <c r="G11" s="63">
        <v>2</v>
      </c>
      <c r="H11" s="64">
        <v>1</v>
      </c>
      <c r="I11" s="65" t="s">
        <v>77</v>
      </c>
      <c r="J11" s="63">
        <v>2</v>
      </c>
      <c r="K11" s="64">
        <v>1</v>
      </c>
      <c r="L11" s="35" t="s">
        <v>77</v>
      </c>
      <c r="M11" s="63"/>
      <c r="N11" s="64"/>
      <c r="O11" s="65"/>
      <c r="P11" s="63"/>
      <c r="Q11" s="64"/>
      <c r="R11" s="35"/>
      <c r="S11" s="63"/>
      <c r="T11" s="64"/>
      <c r="U11" s="65"/>
      <c r="V11" s="63"/>
      <c r="W11" s="64"/>
      <c r="X11" s="35"/>
      <c r="Y11" s="136">
        <f>SUM(G11,J11,M11,P11,S11,V11)*15</f>
        <v>60</v>
      </c>
      <c r="Z11" s="36">
        <f>SUM(H11,K11,N11,Q11,T11,W11)</f>
        <v>2</v>
      </c>
    </row>
    <row r="12" spans="1:26" ht="13.5" customHeight="1" x14ac:dyDescent="0.2">
      <c r="A12" s="66" t="s">
        <v>110</v>
      </c>
      <c r="B12" s="67" t="s">
        <v>504</v>
      </c>
      <c r="C12" s="68" t="s">
        <v>368</v>
      </c>
      <c r="D12" s="68" t="s">
        <v>314</v>
      </c>
      <c r="E12" s="68" t="s">
        <v>77</v>
      </c>
      <c r="F12" s="69">
        <v>60</v>
      </c>
      <c r="G12" s="63">
        <v>0.5</v>
      </c>
      <c r="H12" s="64">
        <v>1</v>
      </c>
      <c r="I12" s="65" t="s">
        <v>77</v>
      </c>
      <c r="J12" s="63">
        <v>0.5</v>
      </c>
      <c r="K12" s="64">
        <v>1</v>
      </c>
      <c r="L12" s="35" t="s">
        <v>77</v>
      </c>
      <c r="M12" s="63">
        <v>0.5</v>
      </c>
      <c r="N12" s="64">
        <v>1</v>
      </c>
      <c r="O12" s="65" t="s">
        <v>77</v>
      </c>
      <c r="P12" s="63">
        <v>0.5</v>
      </c>
      <c r="Q12" s="64">
        <v>1</v>
      </c>
      <c r="R12" s="35" t="s">
        <v>77</v>
      </c>
      <c r="S12" s="63"/>
      <c r="T12" s="64"/>
      <c r="U12" s="65"/>
      <c r="V12" s="63"/>
      <c r="W12" s="64"/>
      <c r="X12" s="35"/>
      <c r="Y12" s="136">
        <f t="shared" ref="Y12:Y14" si="2">SUM(G12,J12,M12,P12,S12,V12)*15</f>
        <v>30</v>
      </c>
      <c r="Z12" s="36">
        <f t="shared" ref="Z12:Z14" si="3">SUM(H12,K12,N12,Q12,T12,W12)</f>
        <v>4</v>
      </c>
    </row>
    <row r="13" spans="1:26" ht="13.5" customHeight="1" x14ac:dyDescent="0.2">
      <c r="A13" s="66" t="s">
        <v>37</v>
      </c>
      <c r="B13" s="67" t="s">
        <v>505</v>
      </c>
      <c r="C13" s="68" t="s">
        <v>368</v>
      </c>
      <c r="D13" s="68" t="s">
        <v>319</v>
      </c>
      <c r="E13" s="68" t="s">
        <v>212</v>
      </c>
      <c r="F13" s="69">
        <v>45</v>
      </c>
      <c r="G13" s="63"/>
      <c r="H13" s="64"/>
      <c r="I13" s="65"/>
      <c r="J13" s="63"/>
      <c r="K13" s="64"/>
      <c r="L13" s="35"/>
      <c r="M13" s="63">
        <v>2</v>
      </c>
      <c r="N13" s="64">
        <v>2</v>
      </c>
      <c r="O13" s="65" t="s">
        <v>77</v>
      </c>
      <c r="P13" s="63">
        <v>2</v>
      </c>
      <c r="Q13" s="64">
        <v>2</v>
      </c>
      <c r="R13" s="35" t="s">
        <v>77</v>
      </c>
      <c r="S13" s="63">
        <v>2</v>
      </c>
      <c r="T13" s="64">
        <v>2</v>
      </c>
      <c r="U13" s="65" t="s">
        <v>77</v>
      </c>
      <c r="V13" s="63">
        <v>2</v>
      </c>
      <c r="W13" s="64">
        <v>2</v>
      </c>
      <c r="X13" s="35" t="s">
        <v>78</v>
      </c>
      <c r="Y13" s="136">
        <f t="shared" si="2"/>
        <v>120</v>
      </c>
      <c r="Z13" s="36">
        <f t="shared" si="3"/>
        <v>8</v>
      </c>
    </row>
    <row r="14" spans="1:26" ht="13.5" customHeight="1" x14ac:dyDescent="0.2">
      <c r="A14" s="66" t="s">
        <v>303</v>
      </c>
      <c r="B14" s="67" t="s">
        <v>506</v>
      </c>
      <c r="C14" s="68"/>
      <c r="D14" s="68"/>
      <c r="E14" s="68"/>
      <c r="F14" s="69"/>
      <c r="G14" s="63">
        <v>0</v>
      </c>
      <c r="H14" s="64">
        <v>1</v>
      </c>
      <c r="I14" s="65" t="s">
        <v>77</v>
      </c>
      <c r="J14" s="63">
        <v>0</v>
      </c>
      <c r="K14" s="64">
        <v>1</v>
      </c>
      <c r="L14" s="35" t="s">
        <v>77</v>
      </c>
      <c r="M14" s="63">
        <v>0</v>
      </c>
      <c r="N14" s="64">
        <v>1</v>
      </c>
      <c r="O14" s="65" t="s">
        <v>77</v>
      </c>
      <c r="P14" s="63">
        <v>0</v>
      </c>
      <c r="Q14" s="64">
        <v>1</v>
      </c>
      <c r="R14" s="35" t="s">
        <v>77</v>
      </c>
      <c r="S14" s="63">
        <v>0</v>
      </c>
      <c r="T14" s="64">
        <v>1</v>
      </c>
      <c r="U14" s="65" t="s">
        <v>77</v>
      </c>
      <c r="V14" s="63"/>
      <c r="W14" s="64"/>
      <c r="X14" s="35"/>
      <c r="Y14" s="136">
        <f t="shared" si="2"/>
        <v>0</v>
      </c>
      <c r="Z14" s="36">
        <f t="shared" si="3"/>
        <v>5</v>
      </c>
    </row>
    <row r="15" spans="1:26" ht="13.5" customHeight="1" x14ac:dyDescent="0.2">
      <c r="A15" s="66" t="s">
        <v>33</v>
      </c>
      <c r="B15" s="67" t="s">
        <v>386</v>
      </c>
      <c r="C15" s="68" t="s">
        <v>368</v>
      </c>
      <c r="D15" s="68" t="s">
        <v>319</v>
      </c>
      <c r="E15" s="68" t="s">
        <v>77</v>
      </c>
      <c r="F15" s="69">
        <v>45</v>
      </c>
      <c r="G15" s="63">
        <v>3</v>
      </c>
      <c r="H15" s="64">
        <v>2</v>
      </c>
      <c r="I15" s="65" t="s">
        <v>77</v>
      </c>
      <c r="J15" s="63">
        <v>3</v>
      </c>
      <c r="K15" s="64">
        <v>2</v>
      </c>
      <c r="L15" s="35" t="s">
        <v>77</v>
      </c>
      <c r="M15" s="63">
        <v>3</v>
      </c>
      <c r="N15" s="64">
        <v>2</v>
      </c>
      <c r="O15" s="65" t="s">
        <v>77</v>
      </c>
      <c r="P15" s="63">
        <v>3</v>
      </c>
      <c r="Q15" s="64">
        <v>2</v>
      </c>
      <c r="R15" s="35" t="s">
        <v>77</v>
      </c>
      <c r="S15" s="63">
        <v>3</v>
      </c>
      <c r="T15" s="64">
        <v>2</v>
      </c>
      <c r="U15" s="65" t="s">
        <v>77</v>
      </c>
      <c r="V15" s="63">
        <v>3</v>
      </c>
      <c r="W15" s="64">
        <v>2</v>
      </c>
      <c r="X15" s="35" t="s">
        <v>77</v>
      </c>
      <c r="Y15" s="136">
        <f t="shared" ref="Y15:Y20" si="4">SUM(G15,J15,M15,P15,S15,V15)*15</f>
        <v>270</v>
      </c>
      <c r="Z15" s="36">
        <f t="shared" ref="Z15:Z20" si="5">SUM(H15,K15,N15,Q15,T15,W15)</f>
        <v>12</v>
      </c>
    </row>
    <row r="16" spans="1:26" ht="13.5" customHeight="1" x14ac:dyDescent="0.2">
      <c r="A16" s="66" t="s">
        <v>305</v>
      </c>
      <c r="B16" s="67" t="s">
        <v>507</v>
      </c>
      <c r="C16" s="68" t="s">
        <v>368</v>
      </c>
      <c r="D16" s="68" t="s">
        <v>319</v>
      </c>
      <c r="E16" s="68" t="s">
        <v>77</v>
      </c>
      <c r="F16" s="34">
        <v>60</v>
      </c>
      <c r="G16" s="63">
        <v>3</v>
      </c>
      <c r="H16" s="64">
        <v>1</v>
      </c>
      <c r="I16" s="65" t="s">
        <v>77</v>
      </c>
      <c r="J16" s="63">
        <v>3</v>
      </c>
      <c r="K16" s="64">
        <v>1</v>
      </c>
      <c r="L16" s="35" t="s">
        <v>77</v>
      </c>
      <c r="M16" s="63">
        <v>3</v>
      </c>
      <c r="N16" s="64">
        <v>1</v>
      </c>
      <c r="O16" s="65" t="s">
        <v>77</v>
      </c>
      <c r="P16" s="63">
        <v>3</v>
      </c>
      <c r="Q16" s="64">
        <v>1</v>
      </c>
      <c r="R16" s="35" t="s">
        <v>77</v>
      </c>
      <c r="S16" s="63">
        <v>3</v>
      </c>
      <c r="T16" s="64">
        <v>1</v>
      </c>
      <c r="U16" s="65" t="s">
        <v>77</v>
      </c>
      <c r="V16" s="63">
        <v>3</v>
      </c>
      <c r="W16" s="64">
        <v>1</v>
      </c>
      <c r="X16" s="35" t="s">
        <v>77</v>
      </c>
      <c r="Y16" s="136">
        <f t="shared" si="4"/>
        <v>270</v>
      </c>
      <c r="Z16" s="36">
        <f t="shared" si="5"/>
        <v>6</v>
      </c>
    </row>
    <row r="17" spans="1:26" ht="13.5" customHeight="1" x14ac:dyDescent="0.2">
      <c r="A17" s="66" t="s">
        <v>298</v>
      </c>
      <c r="B17" s="67" t="s">
        <v>508</v>
      </c>
      <c r="C17" s="68" t="s">
        <v>368</v>
      </c>
      <c r="D17" s="68" t="s">
        <v>319</v>
      </c>
      <c r="E17" s="68" t="s">
        <v>77</v>
      </c>
      <c r="F17" s="34">
        <v>60</v>
      </c>
      <c r="G17" s="63">
        <v>3</v>
      </c>
      <c r="H17" s="64">
        <v>1</v>
      </c>
      <c r="I17" s="65" t="s">
        <v>77</v>
      </c>
      <c r="J17" s="63">
        <v>3</v>
      </c>
      <c r="K17" s="64">
        <v>1</v>
      </c>
      <c r="L17" s="35" t="s">
        <v>77</v>
      </c>
      <c r="M17" s="63">
        <v>3</v>
      </c>
      <c r="N17" s="64">
        <v>1</v>
      </c>
      <c r="O17" s="65" t="s">
        <v>77</v>
      </c>
      <c r="P17" s="63">
        <v>3</v>
      </c>
      <c r="Q17" s="64">
        <v>1</v>
      </c>
      <c r="R17" s="35" t="s">
        <v>77</v>
      </c>
      <c r="S17" s="63"/>
      <c r="T17" s="64"/>
      <c r="U17" s="65"/>
      <c r="V17" s="63"/>
      <c r="W17" s="64"/>
      <c r="X17" s="35"/>
      <c r="Y17" s="136">
        <f t="shared" si="4"/>
        <v>180</v>
      </c>
      <c r="Z17" s="36">
        <f t="shared" si="5"/>
        <v>4</v>
      </c>
    </row>
    <row r="18" spans="1:26" ht="13.5" customHeight="1" x14ac:dyDescent="0.2">
      <c r="A18" s="66" t="s">
        <v>280</v>
      </c>
      <c r="B18" s="67" t="s">
        <v>509</v>
      </c>
      <c r="C18" s="68" t="s">
        <v>368</v>
      </c>
      <c r="D18" s="68" t="s">
        <v>314</v>
      </c>
      <c r="E18" s="68" t="s">
        <v>77</v>
      </c>
      <c r="F18" s="69">
        <v>60</v>
      </c>
      <c r="G18" s="63">
        <v>1</v>
      </c>
      <c r="H18" s="64">
        <v>1</v>
      </c>
      <c r="I18" s="65" t="s">
        <v>77</v>
      </c>
      <c r="J18" s="63">
        <v>1</v>
      </c>
      <c r="K18" s="64">
        <v>1</v>
      </c>
      <c r="L18" s="35" t="s">
        <v>78</v>
      </c>
      <c r="M18" s="63">
        <v>1</v>
      </c>
      <c r="N18" s="64">
        <v>1</v>
      </c>
      <c r="O18" s="65" t="s">
        <v>77</v>
      </c>
      <c r="P18" s="63">
        <v>1</v>
      </c>
      <c r="Q18" s="64">
        <v>1</v>
      </c>
      <c r="R18" s="35" t="s">
        <v>78</v>
      </c>
      <c r="S18" s="63">
        <v>1</v>
      </c>
      <c r="T18" s="64">
        <v>1</v>
      </c>
      <c r="U18" s="65" t="s">
        <v>77</v>
      </c>
      <c r="V18" s="63">
        <v>1</v>
      </c>
      <c r="W18" s="64">
        <v>1</v>
      </c>
      <c r="X18" s="35" t="s">
        <v>78</v>
      </c>
      <c r="Y18" s="136">
        <f t="shared" si="4"/>
        <v>90</v>
      </c>
      <c r="Z18" s="36">
        <f t="shared" si="5"/>
        <v>6</v>
      </c>
    </row>
    <row r="19" spans="1:26" ht="13.5" customHeight="1" x14ac:dyDescent="0.2">
      <c r="A19" s="66" t="s">
        <v>31</v>
      </c>
      <c r="B19" s="67" t="s">
        <v>510</v>
      </c>
      <c r="C19" s="68" t="s">
        <v>368</v>
      </c>
      <c r="D19" s="68" t="s">
        <v>314</v>
      </c>
      <c r="E19" s="68" t="s">
        <v>77</v>
      </c>
      <c r="F19" s="69">
        <v>60</v>
      </c>
      <c r="G19" s="63">
        <v>0.5</v>
      </c>
      <c r="H19" s="64">
        <v>2</v>
      </c>
      <c r="I19" s="65" t="s">
        <v>77</v>
      </c>
      <c r="J19" s="63">
        <v>0.5</v>
      </c>
      <c r="K19" s="64">
        <v>2</v>
      </c>
      <c r="L19" s="35" t="s">
        <v>77</v>
      </c>
      <c r="M19" s="63">
        <v>0.5</v>
      </c>
      <c r="N19" s="64">
        <v>2</v>
      </c>
      <c r="O19" s="65" t="s">
        <v>77</v>
      </c>
      <c r="P19" s="63">
        <v>0.5</v>
      </c>
      <c r="Q19" s="64">
        <v>2</v>
      </c>
      <c r="R19" s="35" t="s">
        <v>77</v>
      </c>
      <c r="S19" s="63">
        <v>0.5</v>
      </c>
      <c r="T19" s="64">
        <v>2</v>
      </c>
      <c r="U19" s="65" t="s">
        <v>77</v>
      </c>
      <c r="V19" s="63">
        <v>0.5</v>
      </c>
      <c r="W19" s="64">
        <v>2</v>
      </c>
      <c r="X19" s="35" t="s">
        <v>78</v>
      </c>
      <c r="Y19" s="136">
        <f t="shared" si="4"/>
        <v>45</v>
      </c>
      <c r="Z19" s="36">
        <f t="shared" si="5"/>
        <v>12</v>
      </c>
    </row>
    <row r="20" spans="1:26" ht="13.5" customHeight="1" x14ac:dyDescent="0.2">
      <c r="A20" s="66" t="s">
        <v>306</v>
      </c>
      <c r="B20" s="67" t="s">
        <v>511</v>
      </c>
      <c r="C20" s="68" t="s">
        <v>368</v>
      </c>
      <c r="D20" s="68" t="s">
        <v>314</v>
      </c>
      <c r="E20" s="68" t="s">
        <v>77</v>
      </c>
      <c r="F20" s="69">
        <v>60</v>
      </c>
      <c r="G20" s="63">
        <v>0.5</v>
      </c>
      <c r="H20" s="64">
        <v>1</v>
      </c>
      <c r="I20" s="65" t="s">
        <v>77</v>
      </c>
      <c r="J20" s="63">
        <v>0.5</v>
      </c>
      <c r="K20" s="64">
        <v>1</v>
      </c>
      <c r="L20" s="35" t="s">
        <v>77</v>
      </c>
      <c r="M20" s="63">
        <v>0.5</v>
      </c>
      <c r="N20" s="64">
        <v>1</v>
      </c>
      <c r="O20" s="65" t="s">
        <v>77</v>
      </c>
      <c r="P20" s="63">
        <v>0.5</v>
      </c>
      <c r="Q20" s="64">
        <v>1</v>
      </c>
      <c r="R20" s="35" t="s">
        <v>77</v>
      </c>
      <c r="S20" s="63"/>
      <c r="T20" s="64"/>
      <c r="U20" s="65"/>
      <c r="V20" s="63"/>
      <c r="W20" s="64"/>
      <c r="X20" s="35"/>
      <c r="Y20" s="136">
        <f t="shared" si="4"/>
        <v>30</v>
      </c>
      <c r="Z20" s="36">
        <f t="shared" si="5"/>
        <v>4</v>
      </c>
    </row>
    <row r="21" spans="1:26" ht="13.5" customHeight="1" x14ac:dyDescent="0.2">
      <c r="A21" s="66" t="s">
        <v>304</v>
      </c>
      <c r="B21" s="67" t="s">
        <v>512</v>
      </c>
      <c r="C21" s="68"/>
      <c r="D21" s="68"/>
      <c r="E21" s="68"/>
      <c r="F21" s="69"/>
      <c r="G21" s="63"/>
      <c r="H21" s="64"/>
      <c r="I21" s="65"/>
      <c r="J21" s="63">
        <v>0</v>
      </c>
      <c r="K21" s="64">
        <v>1</v>
      </c>
      <c r="L21" s="35" t="s">
        <v>77</v>
      </c>
      <c r="M21" s="63"/>
      <c r="N21" s="64"/>
      <c r="O21" s="65"/>
      <c r="P21" s="63">
        <v>0</v>
      </c>
      <c r="Q21" s="64">
        <v>1</v>
      </c>
      <c r="R21" s="35" t="s">
        <v>77</v>
      </c>
      <c r="S21" s="63"/>
      <c r="T21" s="64"/>
      <c r="U21" s="65"/>
      <c r="V21" s="63"/>
      <c r="W21" s="64"/>
      <c r="X21" s="35"/>
      <c r="Y21" s="136">
        <f t="shared" ref="Y21" si="6">SUM(G21,J21,M21,P21,S21,V21)*15</f>
        <v>0</v>
      </c>
      <c r="Z21" s="36">
        <f t="shared" ref="Z21" si="7">SUM(H21,K21,N21,Q21,T21,W21)</f>
        <v>2</v>
      </c>
    </row>
    <row r="22" spans="1:26" ht="13.5" customHeight="1" thickBot="1" x14ac:dyDescent="0.25">
      <c r="A22" s="66" t="s">
        <v>131</v>
      </c>
      <c r="B22" s="67" t="s">
        <v>513</v>
      </c>
      <c r="C22" s="68" t="s">
        <v>368</v>
      </c>
      <c r="D22" s="68" t="s">
        <v>319</v>
      </c>
      <c r="E22" s="68" t="s">
        <v>212</v>
      </c>
      <c r="F22" s="69">
        <v>45</v>
      </c>
      <c r="G22" s="63">
        <v>1</v>
      </c>
      <c r="H22" s="64">
        <v>1</v>
      </c>
      <c r="I22" s="65" t="s">
        <v>77</v>
      </c>
      <c r="J22" s="63">
        <v>1</v>
      </c>
      <c r="K22" s="64">
        <v>1</v>
      </c>
      <c r="L22" s="35" t="s">
        <v>77</v>
      </c>
      <c r="M22" s="63"/>
      <c r="N22" s="64"/>
      <c r="O22" s="65"/>
      <c r="P22" s="63"/>
      <c r="Q22" s="64"/>
      <c r="R22" s="35"/>
      <c r="S22" s="63"/>
      <c r="T22" s="64"/>
      <c r="U22" s="65"/>
      <c r="V22" s="63"/>
      <c r="W22" s="64"/>
      <c r="X22" s="35"/>
      <c r="Y22" s="136">
        <f>SUM(G22,J22,M22,P22,S22,V22)*15</f>
        <v>30</v>
      </c>
      <c r="Z22" s="36">
        <f>SUM(H22,K22,N22,Q22,T22,W22)</f>
        <v>2</v>
      </c>
    </row>
    <row r="23" spans="1:26" ht="13.5" customHeight="1" x14ac:dyDescent="0.2">
      <c r="A23" s="55" t="s">
        <v>16</v>
      </c>
      <c r="B23" s="56" t="s">
        <v>387</v>
      </c>
      <c r="C23" s="57" t="s">
        <v>368</v>
      </c>
      <c r="D23" s="57" t="s">
        <v>319</v>
      </c>
      <c r="E23" s="57" t="s">
        <v>212</v>
      </c>
      <c r="F23" s="58">
        <v>45</v>
      </c>
      <c r="G23" s="59">
        <v>2</v>
      </c>
      <c r="H23" s="60">
        <v>2</v>
      </c>
      <c r="I23" s="19" t="s">
        <v>77</v>
      </c>
      <c r="J23" s="59">
        <v>2</v>
      </c>
      <c r="K23" s="60">
        <v>2</v>
      </c>
      <c r="L23" s="19" t="s">
        <v>78</v>
      </c>
      <c r="M23" s="59">
        <v>1</v>
      </c>
      <c r="N23" s="60">
        <v>1</v>
      </c>
      <c r="O23" s="19" t="s">
        <v>77</v>
      </c>
      <c r="P23" s="59">
        <v>1</v>
      </c>
      <c r="Q23" s="60">
        <v>1</v>
      </c>
      <c r="R23" s="19" t="s">
        <v>78</v>
      </c>
      <c r="S23" s="59">
        <v>1</v>
      </c>
      <c r="T23" s="60">
        <v>1</v>
      </c>
      <c r="U23" s="19" t="s">
        <v>77</v>
      </c>
      <c r="V23" s="59">
        <v>1</v>
      </c>
      <c r="W23" s="60">
        <v>1</v>
      </c>
      <c r="X23" s="19" t="s">
        <v>78</v>
      </c>
      <c r="Y23" s="137">
        <f t="shared" si="0"/>
        <v>120</v>
      </c>
      <c r="Z23" s="12">
        <f t="shared" si="1"/>
        <v>8</v>
      </c>
    </row>
    <row r="24" spans="1:26" ht="13.5" customHeight="1" x14ac:dyDescent="0.2">
      <c r="A24" s="39" t="s">
        <v>17</v>
      </c>
      <c r="B24" s="108" t="s">
        <v>388</v>
      </c>
      <c r="C24" s="41" t="s">
        <v>368</v>
      </c>
      <c r="D24" s="41" t="s">
        <v>319</v>
      </c>
      <c r="E24" s="41" t="s">
        <v>212</v>
      </c>
      <c r="F24" s="42">
        <v>45</v>
      </c>
      <c r="G24" s="43">
        <v>2</v>
      </c>
      <c r="H24" s="37">
        <v>2</v>
      </c>
      <c r="I24" s="20" t="s">
        <v>77</v>
      </c>
      <c r="J24" s="43">
        <v>2</v>
      </c>
      <c r="K24" s="37">
        <v>2</v>
      </c>
      <c r="L24" s="20" t="s">
        <v>78</v>
      </c>
      <c r="M24" s="43">
        <v>1</v>
      </c>
      <c r="N24" s="37">
        <v>1</v>
      </c>
      <c r="O24" s="20" t="s">
        <v>77</v>
      </c>
      <c r="P24" s="43">
        <v>1</v>
      </c>
      <c r="Q24" s="37">
        <v>1</v>
      </c>
      <c r="R24" s="20" t="s">
        <v>78</v>
      </c>
      <c r="S24" s="43">
        <v>1</v>
      </c>
      <c r="T24" s="37">
        <v>1</v>
      </c>
      <c r="U24" s="20" t="s">
        <v>77</v>
      </c>
      <c r="V24" s="43">
        <v>1</v>
      </c>
      <c r="W24" s="37">
        <v>1</v>
      </c>
      <c r="X24" s="20" t="s">
        <v>78</v>
      </c>
      <c r="Y24" s="138">
        <f t="shared" si="0"/>
        <v>120</v>
      </c>
      <c r="Z24" s="13">
        <f t="shared" si="1"/>
        <v>8</v>
      </c>
    </row>
    <row r="25" spans="1:26" ht="13.5" customHeight="1" x14ac:dyDescent="0.2">
      <c r="A25" s="39" t="s">
        <v>18</v>
      </c>
      <c r="B25" s="108" t="s">
        <v>389</v>
      </c>
      <c r="C25" s="41"/>
      <c r="D25" s="41" t="s">
        <v>319</v>
      </c>
      <c r="E25" s="41" t="s">
        <v>81</v>
      </c>
      <c r="F25" s="42">
        <v>45</v>
      </c>
      <c r="G25" s="43">
        <v>2</v>
      </c>
      <c r="H25" s="37">
        <v>2</v>
      </c>
      <c r="I25" s="20" t="s">
        <v>78</v>
      </c>
      <c r="J25" s="43">
        <v>2</v>
      </c>
      <c r="K25" s="37">
        <v>2</v>
      </c>
      <c r="L25" s="20" t="s">
        <v>78</v>
      </c>
      <c r="M25" s="43">
        <v>2</v>
      </c>
      <c r="N25" s="37">
        <v>2</v>
      </c>
      <c r="O25" s="20" t="s">
        <v>78</v>
      </c>
      <c r="P25" s="43">
        <v>2</v>
      </c>
      <c r="Q25" s="37">
        <v>2</v>
      </c>
      <c r="R25" s="20" t="s">
        <v>78</v>
      </c>
      <c r="S25" s="43">
        <v>2</v>
      </c>
      <c r="T25" s="37">
        <v>2</v>
      </c>
      <c r="U25" s="20" t="s">
        <v>78</v>
      </c>
      <c r="V25" s="43">
        <v>2</v>
      </c>
      <c r="W25" s="37">
        <v>2</v>
      </c>
      <c r="X25" s="20" t="s">
        <v>78</v>
      </c>
      <c r="Y25" s="138">
        <f t="shared" si="0"/>
        <v>180</v>
      </c>
      <c r="Z25" s="13">
        <f t="shared" si="1"/>
        <v>12</v>
      </c>
    </row>
    <row r="26" spans="1:26" ht="13.5" customHeight="1" x14ac:dyDescent="0.2">
      <c r="A26" s="39" t="s">
        <v>79</v>
      </c>
      <c r="B26" s="108" t="s">
        <v>390</v>
      </c>
      <c r="C26" s="41" t="s">
        <v>396</v>
      </c>
      <c r="D26" s="41"/>
      <c r="E26" s="41"/>
      <c r="F26" s="42"/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0</v>
      </c>
      <c r="W26" s="37">
        <v>1</v>
      </c>
      <c r="X26" s="20" t="s">
        <v>80</v>
      </c>
      <c r="Y26" s="138">
        <f t="shared" si="0"/>
        <v>0</v>
      </c>
      <c r="Z26" s="13">
        <f t="shared" si="1"/>
        <v>1</v>
      </c>
    </row>
    <row r="27" spans="1:26" ht="13.5" customHeight="1" x14ac:dyDescent="0.2">
      <c r="A27" s="39" t="s">
        <v>19</v>
      </c>
      <c r="B27" s="108" t="s">
        <v>391</v>
      </c>
      <c r="C27" s="41"/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/>
      <c r="T27" s="37"/>
      <c r="U27" s="20"/>
      <c r="V27" s="43">
        <v>1</v>
      </c>
      <c r="W27" s="37">
        <v>2</v>
      </c>
      <c r="X27" s="20" t="s">
        <v>78</v>
      </c>
      <c r="Y27" s="138">
        <f t="shared" si="0"/>
        <v>15</v>
      </c>
      <c r="Z27" s="13">
        <f t="shared" si="1"/>
        <v>2</v>
      </c>
    </row>
    <row r="28" spans="1:26" ht="13.5" customHeight="1" x14ac:dyDescent="0.2">
      <c r="A28" s="39" t="s">
        <v>26</v>
      </c>
      <c r="B28" s="108" t="s">
        <v>392</v>
      </c>
      <c r="C28" s="41" t="s">
        <v>368</v>
      </c>
      <c r="D28" s="41" t="s">
        <v>319</v>
      </c>
      <c r="E28" s="41" t="s">
        <v>81</v>
      </c>
      <c r="F28" s="42">
        <v>45</v>
      </c>
      <c r="G28" s="43">
        <v>1</v>
      </c>
      <c r="H28" s="37">
        <v>2</v>
      </c>
      <c r="I28" s="20" t="s">
        <v>77</v>
      </c>
      <c r="J28" s="43">
        <v>1</v>
      </c>
      <c r="K28" s="37">
        <v>2</v>
      </c>
      <c r="L28" s="20" t="s">
        <v>77</v>
      </c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0"/>
        <v>30</v>
      </c>
      <c r="Z28" s="13">
        <f t="shared" si="1"/>
        <v>4</v>
      </c>
    </row>
    <row r="29" spans="1:26" ht="13.5" customHeight="1" x14ac:dyDescent="0.2">
      <c r="A29" s="39" t="s">
        <v>28</v>
      </c>
      <c r="B29" s="108" t="s">
        <v>393</v>
      </c>
      <c r="C29" s="41"/>
      <c r="D29" s="41" t="s">
        <v>319</v>
      </c>
      <c r="E29" s="41" t="s">
        <v>81</v>
      </c>
      <c r="F29" s="42">
        <v>45</v>
      </c>
      <c r="G29" s="43">
        <v>1</v>
      </c>
      <c r="H29" s="37">
        <v>1</v>
      </c>
      <c r="I29" s="20" t="s">
        <v>77</v>
      </c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/>
      <c r="W29" s="37"/>
      <c r="X29" s="20"/>
      <c r="Y29" s="138">
        <f t="shared" si="0"/>
        <v>15</v>
      </c>
      <c r="Z29" s="13">
        <f t="shared" si="1"/>
        <v>1</v>
      </c>
    </row>
    <row r="30" spans="1:26" ht="13.5" customHeight="1" x14ac:dyDescent="0.2">
      <c r="A30" s="39" t="s">
        <v>29</v>
      </c>
      <c r="B30" s="108" t="s">
        <v>394</v>
      </c>
      <c r="C30" s="41" t="s">
        <v>368</v>
      </c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/>
      <c r="N30" s="37"/>
      <c r="O30" s="20"/>
      <c r="P30" s="43"/>
      <c r="Q30" s="37"/>
      <c r="R30" s="20"/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77</v>
      </c>
      <c r="Y30" s="138">
        <f t="shared" si="0"/>
        <v>30</v>
      </c>
      <c r="Z30" s="13">
        <f t="shared" si="1"/>
        <v>2</v>
      </c>
    </row>
    <row r="31" spans="1:26" ht="13.5" customHeight="1" thickBot="1" x14ac:dyDescent="0.25">
      <c r="A31" s="39" t="s">
        <v>27</v>
      </c>
      <c r="B31" s="108" t="s">
        <v>395</v>
      </c>
      <c r="C31" s="41"/>
      <c r="D31" s="41" t="s">
        <v>319</v>
      </c>
      <c r="E31" s="41" t="s">
        <v>81</v>
      </c>
      <c r="F31" s="42">
        <v>45</v>
      </c>
      <c r="G31" s="43"/>
      <c r="H31" s="37"/>
      <c r="I31" s="20"/>
      <c r="J31" s="43"/>
      <c r="K31" s="37"/>
      <c r="L31" s="20"/>
      <c r="M31" s="43">
        <v>1</v>
      </c>
      <c r="N31" s="37">
        <v>1</v>
      </c>
      <c r="O31" s="20" t="s">
        <v>77</v>
      </c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0"/>
        <v>15</v>
      </c>
      <c r="Z31" s="13">
        <f t="shared" si="1"/>
        <v>1</v>
      </c>
    </row>
    <row r="32" spans="1:26" ht="13.5" customHeight="1" thickTop="1" thickBot="1" x14ac:dyDescent="0.25">
      <c r="A32" s="164" t="s">
        <v>347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</row>
    <row r="33" spans="1:26" ht="13.5" customHeight="1" x14ac:dyDescent="0.2">
      <c r="A33" s="39" t="s">
        <v>343</v>
      </c>
      <c r="B33" s="108" t="s">
        <v>514</v>
      </c>
      <c r="C33" s="41" t="s">
        <v>368</v>
      </c>
      <c r="D33" s="41" t="s">
        <v>319</v>
      </c>
      <c r="E33" s="41" t="s">
        <v>212</v>
      </c>
      <c r="F33" s="42">
        <v>45</v>
      </c>
      <c r="G33" s="43"/>
      <c r="H33" s="37"/>
      <c r="I33" s="38"/>
      <c r="J33" s="43"/>
      <c r="K33" s="37"/>
      <c r="L33" s="20"/>
      <c r="M33" s="43">
        <v>2</v>
      </c>
      <c r="N33" s="37">
        <v>2</v>
      </c>
      <c r="O33" s="38" t="s">
        <v>77</v>
      </c>
      <c r="P33" s="43">
        <v>2</v>
      </c>
      <c r="Q33" s="37">
        <v>2</v>
      </c>
      <c r="R33" s="20" t="s">
        <v>77</v>
      </c>
      <c r="S33" s="43">
        <v>2</v>
      </c>
      <c r="T33" s="37">
        <v>2</v>
      </c>
      <c r="U33" s="38" t="s">
        <v>77</v>
      </c>
      <c r="V33" s="43">
        <v>2</v>
      </c>
      <c r="W33" s="37">
        <v>2</v>
      </c>
      <c r="X33" s="20" t="s">
        <v>77</v>
      </c>
      <c r="Y33" s="135">
        <f t="shared" ref="Y33" si="8">SUM(G33,J33,M33,P33,S33,V33)*15</f>
        <v>120</v>
      </c>
      <c r="Z33" s="13">
        <f t="shared" ref="Z33" si="9">SUM(H33,K33,N33,Q33,T33,W33)</f>
        <v>8</v>
      </c>
    </row>
    <row r="34" spans="1:26" ht="13.5" customHeight="1" thickBot="1" x14ac:dyDescent="0.25">
      <c r="A34" s="39" t="s">
        <v>342</v>
      </c>
      <c r="B34" s="108" t="s">
        <v>515</v>
      </c>
      <c r="C34" s="41" t="s">
        <v>368</v>
      </c>
      <c r="D34" s="41" t="s">
        <v>319</v>
      </c>
      <c r="E34" s="41" t="s">
        <v>212</v>
      </c>
      <c r="F34" s="4">
        <v>45</v>
      </c>
      <c r="G34" s="43"/>
      <c r="H34" s="37"/>
      <c r="I34" s="38"/>
      <c r="J34" s="43"/>
      <c r="K34" s="37"/>
      <c r="L34" s="20"/>
      <c r="M34" s="43">
        <v>2</v>
      </c>
      <c r="N34" s="37">
        <v>2</v>
      </c>
      <c r="O34" s="38" t="s">
        <v>77</v>
      </c>
      <c r="P34" s="43">
        <v>2</v>
      </c>
      <c r="Q34" s="37">
        <v>2</v>
      </c>
      <c r="R34" s="20" t="s">
        <v>77</v>
      </c>
      <c r="S34" s="43">
        <v>2</v>
      </c>
      <c r="T34" s="37">
        <v>2</v>
      </c>
      <c r="U34" s="38" t="s">
        <v>77</v>
      </c>
      <c r="V34" s="43">
        <v>2</v>
      </c>
      <c r="W34" s="37">
        <v>2</v>
      </c>
      <c r="X34" s="20" t="s">
        <v>77</v>
      </c>
      <c r="Y34" s="135">
        <f>SUM(G34,J34,M34,P34,S34,V34)*15</f>
        <v>120</v>
      </c>
      <c r="Z34" s="13">
        <f>SUM(H34,K34,N34,Q34,T34,W34)</f>
        <v>8</v>
      </c>
    </row>
    <row r="35" spans="1:26" ht="13.5" customHeight="1" thickTop="1" thickBot="1" x14ac:dyDescent="0.25">
      <c r="A35" s="164" t="s">
        <v>22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7"/>
    </row>
    <row r="36" spans="1:26" ht="13.5" customHeight="1" thickBot="1" x14ac:dyDescent="0.25">
      <c r="A36" s="86" t="s">
        <v>332</v>
      </c>
      <c r="B36" s="109" t="s">
        <v>677</v>
      </c>
      <c r="C36" s="88"/>
      <c r="D36" s="88"/>
      <c r="E36" s="88"/>
      <c r="F36" s="89"/>
      <c r="G36" s="90"/>
      <c r="H36" s="91"/>
      <c r="I36" s="92"/>
      <c r="J36" s="90"/>
      <c r="K36" s="91"/>
      <c r="L36" s="93"/>
      <c r="M36" s="90"/>
      <c r="N36" s="91">
        <v>4</v>
      </c>
      <c r="O36" s="92"/>
      <c r="P36" s="90"/>
      <c r="Q36" s="91">
        <v>2</v>
      </c>
      <c r="R36" s="93"/>
      <c r="S36" s="90"/>
      <c r="T36" s="91">
        <v>4</v>
      </c>
      <c r="U36" s="92"/>
      <c r="V36" s="90"/>
      <c r="W36" s="91">
        <v>2</v>
      </c>
      <c r="X36" s="93"/>
      <c r="Y36" s="139"/>
      <c r="Z36" s="94">
        <f>SUM(H36,K36,N36,Q36,T36,W36)</f>
        <v>12</v>
      </c>
    </row>
    <row r="37" spans="1:26" ht="13.5" customHeight="1" thickTop="1" thickBot="1" x14ac:dyDescent="0.25">
      <c r="A37" s="101" t="s">
        <v>154</v>
      </c>
      <c r="B37" s="83" t="s">
        <v>405</v>
      </c>
      <c r="C37" s="84"/>
      <c r="D37" s="84"/>
      <c r="E37" s="84" t="s">
        <v>213</v>
      </c>
      <c r="F37" s="85"/>
      <c r="G37" s="21"/>
      <c r="H37" s="22"/>
      <c r="I37" s="23"/>
      <c r="J37" s="21"/>
      <c r="K37" s="22"/>
      <c r="L37" s="23"/>
      <c r="M37" s="21"/>
      <c r="N37" s="22"/>
      <c r="O37" s="23"/>
      <c r="P37" s="21"/>
      <c r="Q37" s="22"/>
      <c r="R37" s="23"/>
      <c r="S37" s="21">
        <v>0</v>
      </c>
      <c r="T37" s="22">
        <v>3</v>
      </c>
      <c r="U37" s="23" t="s">
        <v>77</v>
      </c>
      <c r="V37" s="21">
        <v>0</v>
      </c>
      <c r="W37" s="22">
        <v>3</v>
      </c>
      <c r="X37" s="23" t="s">
        <v>77</v>
      </c>
      <c r="Y37" s="140">
        <f>SUM(G37,J37,M37,P37,S37,V37)*15</f>
        <v>0</v>
      </c>
      <c r="Z37" s="24">
        <f>SUM(H37,K37,N37,Q37,T37,W37)</f>
        <v>6</v>
      </c>
    </row>
    <row r="38" spans="1:26" ht="13.5" customHeight="1" thickTop="1" thickBot="1" x14ac:dyDescent="0.25">
      <c r="A38" s="238" t="s">
        <v>14</v>
      </c>
      <c r="B38" s="239"/>
      <c r="C38" s="239"/>
      <c r="D38" s="239"/>
      <c r="E38" s="239"/>
      <c r="F38" s="240"/>
      <c r="G38" s="119">
        <f>SUM(G8:G33,G36,G37)</f>
        <v>33.5</v>
      </c>
      <c r="H38" s="14">
        <f t="shared" ref="H38:Z38" si="10">SUM(H8:H33,H36,H37)</f>
        <v>29</v>
      </c>
      <c r="I38" s="15"/>
      <c r="J38" s="119">
        <f t="shared" si="10"/>
        <v>32.5</v>
      </c>
      <c r="K38" s="14">
        <f t="shared" si="10"/>
        <v>29</v>
      </c>
      <c r="L38" s="15"/>
      <c r="M38" s="119">
        <f t="shared" si="10"/>
        <v>31.5</v>
      </c>
      <c r="N38" s="14">
        <f t="shared" si="10"/>
        <v>31</v>
      </c>
      <c r="O38" s="15"/>
      <c r="P38" s="119">
        <f t="shared" si="10"/>
        <v>30.5</v>
      </c>
      <c r="Q38" s="14">
        <f t="shared" si="10"/>
        <v>29</v>
      </c>
      <c r="R38" s="15"/>
      <c r="S38" s="119">
        <f t="shared" si="10"/>
        <v>27.5</v>
      </c>
      <c r="T38" s="14">
        <f t="shared" si="10"/>
        <v>31</v>
      </c>
      <c r="U38" s="15"/>
      <c r="V38" s="119">
        <f t="shared" si="10"/>
        <v>28.5</v>
      </c>
      <c r="W38" s="14">
        <f t="shared" si="10"/>
        <v>31</v>
      </c>
      <c r="X38" s="15"/>
      <c r="Y38" s="133">
        <f t="shared" si="10"/>
        <v>2760</v>
      </c>
      <c r="Z38" s="16">
        <f t="shared" si="10"/>
        <v>180</v>
      </c>
    </row>
    <row r="39" spans="1:26" ht="13.5" customHeight="1" thickTop="1" x14ac:dyDescent="0.2"/>
    <row r="40" spans="1:26" ht="12" customHeight="1" x14ac:dyDescent="0.2">
      <c r="A40" s="3" t="s">
        <v>210</v>
      </c>
      <c r="U40" s="104"/>
    </row>
    <row r="41" spans="1:26" ht="12" customHeight="1" x14ac:dyDescent="0.2">
      <c r="A41" s="3" t="s">
        <v>214</v>
      </c>
      <c r="U41" s="104"/>
    </row>
    <row r="42" spans="1:26" ht="12" customHeight="1" x14ac:dyDescent="0.2">
      <c r="U42" s="103"/>
    </row>
    <row r="43" spans="1:26" ht="12" customHeight="1" x14ac:dyDescent="0.2">
      <c r="A43" s="124" t="s">
        <v>334</v>
      </c>
      <c r="U43" s="103"/>
    </row>
    <row r="44" spans="1:26" ht="12" customHeight="1" x14ac:dyDescent="0.2">
      <c r="A44" s="125" t="s">
        <v>329</v>
      </c>
      <c r="D44" s="3" t="s">
        <v>335</v>
      </c>
      <c r="E44" s="125"/>
      <c r="G44" s="3" t="s">
        <v>211</v>
      </c>
      <c r="H44" s="125"/>
      <c r="K44" s="125"/>
      <c r="L44" s="125"/>
      <c r="M44" s="125" t="s">
        <v>310</v>
      </c>
      <c r="N44" s="125"/>
      <c r="P44" s="125"/>
      <c r="R44" s="104"/>
      <c r="T44" s="103"/>
      <c r="U44" s="103"/>
    </row>
    <row r="45" spans="1:26" ht="12" customHeight="1" x14ac:dyDescent="0.2">
      <c r="A45" s="125" t="s">
        <v>337</v>
      </c>
      <c r="D45" s="3" t="s">
        <v>313</v>
      </c>
      <c r="E45" s="125"/>
      <c r="G45" s="3" t="s">
        <v>216</v>
      </c>
      <c r="H45" s="125"/>
      <c r="K45" s="125"/>
      <c r="L45" s="125"/>
      <c r="M45" s="125" t="s">
        <v>311</v>
      </c>
      <c r="N45" s="125"/>
      <c r="P45" s="125"/>
      <c r="R45" s="104"/>
      <c r="T45" s="103"/>
      <c r="U45" s="103"/>
    </row>
    <row r="46" spans="1:26" ht="12" customHeight="1" x14ac:dyDescent="0.2">
      <c r="A46" s="3" t="s">
        <v>340</v>
      </c>
      <c r="D46" s="3" t="s">
        <v>320</v>
      </c>
      <c r="G46" s="3" t="s">
        <v>217</v>
      </c>
      <c r="M46" s="3" t="s">
        <v>312</v>
      </c>
      <c r="R46" s="103"/>
      <c r="T46" s="103"/>
      <c r="U46" s="103"/>
    </row>
    <row r="47" spans="1:26" ht="12" customHeight="1" x14ac:dyDescent="0.2">
      <c r="A47" s="3" t="s">
        <v>341</v>
      </c>
      <c r="G47" s="3" t="s">
        <v>218</v>
      </c>
      <c r="R47" s="103"/>
      <c r="T47" s="103"/>
      <c r="U47" s="103"/>
    </row>
    <row r="48" spans="1:26" ht="12" customHeight="1" x14ac:dyDescent="0.2">
      <c r="A48" s="3" t="s">
        <v>330</v>
      </c>
      <c r="G48" s="3" t="s">
        <v>219</v>
      </c>
      <c r="R48" s="103"/>
      <c r="T48" s="103"/>
      <c r="U48" s="103"/>
    </row>
    <row r="49" spans="1:21" ht="12" customHeight="1" x14ac:dyDescent="0.2">
      <c r="A49" s="105" t="s">
        <v>658</v>
      </c>
      <c r="R49" s="103"/>
      <c r="T49" s="103"/>
      <c r="U49" s="103"/>
    </row>
    <row r="50" spans="1:21" ht="12" customHeight="1" x14ac:dyDescent="0.2">
      <c r="T50" s="103"/>
      <c r="U50" s="103"/>
    </row>
    <row r="51" spans="1:21" ht="12" customHeight="1" x14ac:dyDescent="0.2">
      <c r="A51" s="124" t="s">
        <v>336</v>
      </c>
      <c r="S51" s="103"/>
      <c r="T51" s="103"/>
    </row>
    <row r="52" spans="1:21" ht="12" customHeight="1" x14ac:dyDescent="0.2">
      <c r="A52" s="3" t="s">
        <v>346</v>
      </c>
    </row>
    <row r="53" spans="1:21" ht="12" customHeight="1" x14ac:dyDescent="0.2">
      <c r="A53" s="3" t="s">
        <v>349</v>
      </c>
    </row>
    <row r="54" spans="1:21" ht="12" customHeight="1" x14ac:dyDescent="0.2">
      <c r="A54" s="3" t="s">
        <v>328</v>
      </c>
    </row>
    <row r="55" spans="1:21" ht="12" customHeight="1" x14ac:dyDescent="0.2">
      <c r="A55" s="3" t="s">
        <v>326</v>
      </c>
    </row>
    <row r="56" spans="1:21" ht="12" customHeight="1" x14ac:dyDescent="0.2">
      <c r="A56" s="3" t="s">
        <v>327</v>
      </c>
    </row>
    <row r="57" spans="1:21" x14ac:dyDescent="0.2">
      <c r="D57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5">
    <mergeCell ref="D5:D6"/>
    <mergeCell ref="E5:E6"/>
    <mergeCell ref="A1:Z1"/>
    <mergeCell ref="A2:Z2"/>
    <mergeCell ref="A4:F4"/>
    <mergeCell ref="G4:X4"/>
    <mergeCell ref="Y4:Z4"/>
    <mergeCell ref="B3:R3"/>
    <mergeCell ref="S3:Z3"/>
    <mergeCell ref="A32:Z32"/>
    <mergeCell ref="A35:Z35"/>
    <mergeCell ref="A38:F3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M38:N38 P38:Q38 S38:T38 V38:W38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4.2851562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79" t="s">
        <v>317</v>
      </c>
      <c r="B8" s="108" t="s">
        <v>516</v>
      </c>
      <c r="C8" s="41" t="s">
        <v>368</v>
      </c>
      <c r="D8" s="41" t="s">
        <v>319</v>
      </c>
      <c r="E8" s="41" t="s">
        <v>77</v>
      </c>
      <c r="F8" s="42">
        <v>60</v>
      </c>
      <c r="G8" s="43">
        <v>2</v>
      </c>
      <c r="H8" s="37">
        <v>4</v>
      </c>
      <c r="I8" s="38" t="s">
        <v>77</v>
      </c>
      <c r="J8" s="43">
        <v>2</v>
      </c>
      <c r="K8" s="37">
        <v>4</v>
      </c>
      <c r="L8" s="20" t="s">
        <v>78</v>
      </c>
      <c r="M8" s="43">
        <v>2</v>
      </c>
      <c r="N8" s="37">
        <v>4</v>
      </c>
      <c r="O8" s="38" t="s">
        <v>77</v>
      </c>
      <c r="P8" s="43">
        <v>2</v>
      </c>
      <c r="Q8" s="37">
        <v>4</v>
      </c>
      <c r="R8" s="20" t="s">
        <v>78</v>
      </c>
      <c r="S8" s="43">
        <v>2</v>
      </c>
      <c r="T8" s="37">
        <v>4</v>
      </c>
      <c r="U8" s="38" t="s">
        <v>77</v>
      </c>
      <c r="V8" s="43">
        <v>2</v>
      </c>
      <c r="W8" s="37">
        <v>4</v>
      </c>
      <c r="X8" s="20" t="s">
        <v>78</v>
      </c>
      <c r="Y8" s="135">
        <f t="shared" ref="Y8:Y30" si="0">SUM(G8,J8,M8,P8,S8,V8)*15</f>
        <v>180</v>
      </c>
      <c r="Z8" s="13">
        <f t="shared" ref="Z8:Z30" si="1">SUM(H8,K8,N8,Q8,T8,W8)</f>
        <v>24</v>
      </c>
    </row>
    <row r="9" spans="1:26" ht="13.5" customHeight="1" x14ac:dyDescent="0.2">
      <c r="A9" s="39" t="s">
        <v>307</v>
      </c>
      <c r="B9" s="108" t="s">
        <v>517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3</v>
      </c>
      <c r="H9" s="37">
        <v>4</v>
      </c>
      <c r="I9" s="38" t="s">
        <v>77</v>
      </c>
      <c r="J9" s="43">
        <v>3</v>
      </c>
      <c r="K9" s="37">
        <v>4</v>
      </c>
      <c r="L9" s="20" t="s">
        <v>78</v>
      </c>
      <c r="M9" s="43">
        <v>3</v>
      </c>
      <c r="N9" s="37">
        <v>4</v>
      </c>
      <c r="O9" s="38" t="s">
        <v>77</v>
      </c>
      <c r="P9" s="43">
        <v>3</v>
      </c>
      <c r="Q9" s="37">
        <v>4</v>
      </c>
      <c r="R9" s="20" t="s">
        <v>78</v>
      </c>
      <c r="S9" s="43">
        <v>3</v>
      </c>
      <c r="T9" s="37">
        <v>4</v>
      </c>
      <c r="U9" s="38" t="s">
        <v>77</v>
      </c>
      <c r="V9" s="43">
        <v>3</v>
      </c>
      <c r="W9" s="37">
        <v>4</v>
      </c>
      <c r="X9" s="20" t="s">
        <v>78</v>
      </c>
      <c r="Y9" s="135">
        <f>SUM(G9,J9,M9,P9,S9,V9)*15</f>
        <v>270</v>
      </c>
      <c r="Z9" s="13">
        <f>SUM(H9,K9,N9,Q9,T9,W9)</f>
        <v>24</v>
      </c>
    </row>
    <row r="10" spans="1:26" ht="13.5" customHeight="1" x14ac:dyDescent="0.2">
      <c r="A10" s="66" t="s">
        <v>342</v>
      </c>
      <c r="B10" s="67" t="s">
        <v>515</v>
      </c>
      <c r="C10" s="68" t="s">
        <v>368</v>
      </c>
      <c r="D10" s="68" t="s">
        <v>319</v>
      </c>
      <c r="E10" s="68" t="s">
        <v>212</v>
      </c>
      <c r="F10" s="34">
        <v>45</v>
      </c>
      <c r="G10" s="63"/>
      <c r="H10" s="64"/>
      <c r="I10" s="65"/>
      <c r="J10" s="63"/>
      <c r="K10" s="64"/>
      <c r="L10" s="35"/>
      <c r="M10" s="63">
        <v>2</v>
      </c>
      <c r="N10" s="64">
        <v>2</v>
      </c>
      <c r="O10" s="65" t="s">
        <v>77</v>
      </c>
      <c r="P10" s="63">
        <v>2</v>
      </c>
      <c r="Q10" s="64">
        <v>2</v>
      </c>
      <c r="R10" s="35" t="s">
        <v>77</v>
      </c>
      <c r="S10" s="63">
        <v>2</v>
      </c>
      <c r="T10" s="64">
        <v>2</v>
      </c>
      <c r="U10" s="65" t="s">
        <v>77</v>
      </c>
      <c r="V10" s="63">
        <v>2</v>
      </c>
      <c r="W10" s="64">
        <v>2</v>
      </c>
      <c r="X10" s="35" t="s">
        <v>77</v>
      </c>
      <c r="Y10" s="136">
        <f>SUM(G10,J10,M10,P10,S10,V10)*15</f>
        <v>120</v>
      </c>
      <c r="Z10" s="36">
        <f>SUM(H10,K10,N10,Q10,T10,W10)</f>
        <v>8</v>
      </c>
    </row>
    <row r="11" spans="1:26" ht="13.5" customHeight="1" x14ac:dyDescent="0.2">
      <c r="A11" s="66" t="s">
        <v>110</v>
      </c>
      <c r="B11" s="67" t="s">
        <v>504</v>
      </c>
      <c r="C11" s="68" t="s">
        <v>368</v>
      </c>
      <c r="D11" s="68" t="s">
        <v>314</v>
      </c>
      <c r="E11" s="68" t="s">
        <v>77</v>
      </c>
      <c r="F11" s="69">
        <v>60</v>
      </c>
      <c r="G11" s="63">
        <v>0.5</v>
      </c>
      <c r="H11" s="64">
        <v>1</v>
      </c>
      <c r="I11" s="65" t="s">
        <v>77</v>
      </c>
      <c r="J11" s="63">
        <v>0.5</v>
      </c>
      <c r="K11" s="64">
        <v>1</v>
      </c>
      <c r="L11" s="35" t="s">
        <v>77</v>
      </c>
      <c r="M11" s="63">
        <v>0.5</v>
      </c>
      <c r="N11" s="64">
        <v>1</v>
      </c>
      <c r="O11" s="65" t="s">
        <v>77</v>
      </c>
      <c r="P11" s="63">
        <v>0.5</v>
      </c>
      <c r="Q11" s="64">
        <v>1</v>
      </c>
      <c r="R11" s="35" t="s">
        <v>77</v>
      </c>
      <c r="S11" s="63"/>
      <c r="T11" s="64"/>
      <c r="U11" s="65"/>
      <c r="V11" s="63"/>
      <c r="W11" s="64"/>
      <c r="X11" s="35"/>
      <c r="Y11" s="136">
        <f t="shared" ref="Y11:Y12" si="2">SUM(G11,J11,M11,P11,S11,V11)*15</f>
        <v>30</v>
      </c>
      <c r="Z11" s="36">
        <f t="shared" ref="Z11:Z12" si="3">SUM(H11,K11,N11,Q11,T11,W11)</f>
        <v>4</v>
      </c>
    </row>
    <row r="12" spans="1:26" ht="13.5" customHeight="1" x14ac:dyDescent="0.2">
      <c r="A12" s="66" t="s">
        <v>37</v>
      </c>
      <c r="B12" s="67" t="s">
        <v>505</v>
      </c>
      <c r="C12" s="68" t="s">
        <v>368</v>
      </c>
      <c r="D12" s="68" t="s">
        <v>319</v>
      </c>
      <c r="E12" s="68" t="s">
        <v>212</v>
      </c>
      <c r="F12" s="69">
        <v>45</v>
      </c>
      <c r="G12" s="63"/>
      <c r="H12" s="64"/>
      <c r="I12" s="65"/>
      <c r="J12" s="63"/>
      <c r="K12" s="64"/>
      <c r="L12" s="35"/>
      <c r="M12" s="63">
        <v>2</v>
      </c>
      <c r="N12" s="64">
        <v>2</v>
      </c>
      <c r="O12" s="65" t="s">
        <v>77</v>
      </c>
      <c r="P12" s="63">
        <v>2</v>
      </c>
      <c r="Q12" s="64">
        <v>2</v>
      </c>
      <c r="R12" s="35" t="s">
        <v>77</v>
      </c>
      <c r="S12" s="63">
        <v>2</v>
      </c>
      <c r="T12" s="64">
        <v>2</v>
      </c>
      <c r="U12" s="65" t="s">
        <v>77</v>
      </c>
      <c r="V12" s="63">
        <v>2</v>
      </c>
      <c r="W12" s="64">
        <v>2</v>
      </c>
      <c r="X12" s="35" t="s">
        <v>78</v>
      </c>
      <c r="Y12" s="136">
        <f t="shared" si="2"/>
        <v>120</v>
      </c>
      <c r="Z12" s="36">
        <f t="shared" si="3"/>
        <v>8</v>
      </c>
    </row>
    <row r="13" spans="1:26" ht="13.5" customHeight="1" x14ac:dyDescent="0.2">
      <c r="A13" s="66" t="s">
        <v>322</v>
      </c>
      <c r="B13" s="67" t="s">
        <v>518</v>
      </c>
      <c r="C13" s="68"/>
      <c r="D13" s="68"/>
      <c r="E13" s="68"/>
      <c r="F13" s="69"/>
      <c r="G13" s="63">
        <v>0</v>
      </c>
      <c r="H13" s="64">
        <v>1</v>
      </c>
      <c r="I13" s="65" t="s">
        <v>77</v>
      </c>
      <c r="J13" s="63">
        <v>0</v>
      </c>
      <c r="K13" s="64">
        <v>1</v>
      </c>
      <c r="L13" s="35" t="s">
        <v>77</v>
      </c>
      <c r="M13" s="63">
        <v>0</v>
      </c>
      <c r="N13" s="64">
        <v>1</v>
      </c>
      <c r="O13" s="65" t="s">
        <v>77</v>
      </c>
      <c r="P13" s="63">
        <v>0</v>
      </c>
      <c r="Q13" s="64">
        <v>1</v>
      </c>
      <c r="R13" s="35" t="s">
        <v>77</v>
      </c>
      <c r="S13" s="63">
        <v>0</v>
      </c>
      <c r="T13" s="64">
        <v>1</v>
      </c>
      <c r="U13" s="65" t="s">
        <v>77</v>
      </c>
      <c r="V13" s="63"/>
      <c r="W13" s="64"/>
      <c r="X13" s="35"/>
      <c r="Y13" s="136">
        <f>SUM(G13,J13,M13,P13,S13,V13)*15</f>
        <v>0</v>
      </c>
      <c r="Z13" s="36">
        <f>SUM(H13,K13,N13,Q13,T13,W13)</f>
        <v>5</v>
      </c>
    </row>
    <row r="14" spans="1:26" ht="13.5" customHeight="1" x14ac:dyDescent="0.2">
      <c r="A14" s="66" t="s">
        <v>33</v>
      </c>
      <c r="B14" s="67" t="s">
        <v>386</v>
      </c>
      <c r="C14" s="68" t="s">
        <v>368</v>
      </c>
      <c r="D14" s="68" t="s">
        <v>319</v>
      </c>
      <c r="E14" s="68" t="s">
        <v>77</v>
      </c>
      <c r="F14" s="69">
        <v>45</v>
      </c>
      <c r="G14" s="63">
        <v>3</v>
      </c>
      <c r="H14" s="64">
        <v>2</v>
      </c>
      <c r="I14" s="65" t="s">
        <v>77</v>
      </c>
      <c r="J14" s="63">
        <v>3</v>
      </c>
      <c r="K14" s="64">
        <v>2</v>
      </c>
      <c r="L14" s="35" t="s">
        <v>77</v>
      </c>
      <c r="M14" s="63">
        <v>3</v>
      </c>
      <c r="N14" s="64">
        <v>2</v>
      </c>
      <c r="O14" s="65" t="s">
        <v>77</v>
      </c>
      <c r="P14" s="63">
        <v>3</v>
      </c>
      <c r="Q14" s="64">
        <v>2</v>
      </c>
      <c r="R14" s="35" t="s">
        <v>77</v>
      </c>
      <c r="S14" s="63">
        <v>3</v>
      </c>
      <c r="T14" s="64">
        <v>2</v>
      </c>
      <c r="U14" s="65" t="s">
        <v>77</v>
      </c>
      <c r="V14" s="63">
        <v>3</v>
      </c>
      <c r="W14" s="64">
        <v>2</v>
      </c>
      <c r="X14" s="35" t="s">
        <v>77</v>
      </c>
      <c r="Y14" s="136">
        <f>SUM(G14,J14,M14,P14,S14,V14)*15</f>
        <v>270</v>
      </c>
      <c r="Z14" s="36">
        <f>SUM(H14,K14,N14,Q14,T14,W14)</f>
        <v>12</v>
      </c>
    </row>
    <row r="15" spans="1:26" ht="13.5" customHeight="1" x14ac:dyDescent="0.2">
      <c r="A15" s="66" t="s">
        <v>305</v>
      </c>
      <c r="B15" s="67" t="s">
        <v>507</v>
      </c>
      <c r="C15" s="68" t="s">
        <v>368</v>
      </c>
      <c r="D15" s="68" t="s">
        <v>319</v>
      </c>
      <c r="E15" s="68" t="s">
        <v>77</v>
      </c>
      <c r="F15" s="34">
        <v>60</v>
      </c>
      <c r="G15" s="63">
        <v>3</v>
      </c>
      <c r="H15" s="64">
        <v>1</v>
      </c>
      <c r="I15" s="65" t="s">
        <v>77</v>
      </c>
      <c r="J15" s="63">
        <v>3</v>
      </c>
      <c r="K15" s="64">
        <v>1</v>
      </c>
      <c r="L15" s="35" t="s">
        <v>77</v>
      </c>
      <c r="M15" s="63">
        <v>3</v>
      </c>
      <c r="N15" s="64">
        <v>1</v>
      </c>
      <c r="O15" s="65" t="s">
        <v>77</v>
      </c>
      <c r="P15" s="63">
        <v>3</v>
      </c>
      <c r="Q15" s="64">
        <v>1</v>
      </c>
      <c r="R15" s="35" t="s">
        <v>77</v>
      </c>
      <c r="S15" s="63">
        <v>3</v>
      </c>
      <c r="T15" s="64">
        <v>1</v>
      </c>
      <c r="U15" s="65" t="s">
        <v>77</v>
      </c>
      <c r="V15" s="63">
        <v>3</v>
      </c>
      <c r="W15" s="64">
        <v>1</v>
      </c>
      <c r="X15" s="35" t="s">
        <v>77</v>
      </c>
      <c r="Y15" s="136">
        <f>SUM(G15,J15,M15,P15,S15,V15)*15</f>
        <v>270</v>
      </c>
      <c r="Z15" s="36">
        <f>SUM(H15,K15,N15,Q15,T15,W15)</f>
        <v>6</v>
      </c>
    </row>
    <row r="16" spans="1:26" ht="13.5" customHeight="1" x14ac:dyDescent="0.2">
      <c r="A16" s="66" t="s">
        <v>298</v>
      </c>
      <c r="B16" s="67" t="s">
        <v>508</v>
      </c>
      <c r="C16" s="68" t="s">
        <v>368</v>
      </c>
      <c r="D16" s="68" t="s">
        <v>319</v>
      </c>
      <c r="E16" s="68" t="s">
        <v>77</v>
      </c>
      <c r="F16" s="69">
        <v>60</v>
      </c>
      <c r="G16" s="63">
        <v>3</v>
      </c>
      <c r="H16" s="64">
        <v>1</v>
      </c>
      <c r="I16" s="65" t="s">
        <v>77</v>
      </c>
      <c r="J16" s="63">
        <v>3</v>
      </c>
      <c r="K16" s="64">
        <v>1</v>
      </c>
      <c r="L16" s="35" t="s">
        <v>77</v>
      </c>
      <c r="M16" s="63">
        <v>3</v>
      </c>
      <c r="N16" s="64">
        <v>1</v>
      </c>
      <c r="O16" s="65" t="s">
        <v>77</v>
      </c>
      <c r="P16" s="63">
        <v>3</v>
      </c>
      <c r="Q16" s="64">
        <v>1</v>
      </c>
      <c r="R16" s="35" t="s">
        <v>77</v>
      </c>
      <c r="S16" s="63"/>
      <c r="T16" s="64"/>
      <c r="U16" s="65"/>
      <c r="V16" s="63"/>
      <c r="W16" s="64"/>
      <c r="X16" s="35"/>
      <c r="Y16" s="136">
        <f>SUM(G16,J16,M16,P16,S16,V16)*15</f>
        <v>180</v>
      </c>
      <c r="Z16" s="36">
        <f>SUM(H16,K16,N16,Q16,T16,W16)</f>
        <v>4</v>
      </c>
    </row>
    <row r="17" spans="1:26" ht="13.5" customHeight="1" x14ac:dyDescent="0.2">
      <c r="A17" s="66" t="s">
        <v>280</v>
      </c>
      <c r="B17" s="67" t="s">
        <v>509</v>
      </c>
      <c r="C17" s="68" t="s">
        <v>368</v>
      </c>
      <c r="D17" s="68" t="s">
        <v>314</v>
      </c>
      <c r="E17" s="68" t="s">
        <v>77</v>
      </c>
      <c r="F17" s="69">
        <v>60</v>
      </c>
      <c r="G17" s="63">
        <v>1</v>
      </c>
      <c r="H17" s="64">
        <v>1</v>
      </c>
      <c r="I17" s="65" t="s">
        <v>77</v>
      </c>
      <c r="J17" s="63">
        <v>1</v>
      </c>
      <c r="K17" s="64">
        <v>1</v>
      </c>
      <c r="L17" s="35" t="s">
        <v>78</v>
      </c>
      <c r="M17" s="63">
        <v>1</v>
      </c>
      <c r="N17" s="64">
        <v>1</v>
      </c>
      <c r="O17" s="65" t="s">
        <v>77</v>
      </c>
      <c r="P17" s="63">
        <v>1</v>
      </c>
      <c r="Q17" s="64">
        <v>1</v>
      </c>
      <c r="R17" s="35" t="s">
        <v>78</v>
      </c>
      <c r="S17" s="63">
        <v>1</v>
      </c>
      <c r="T17" s="64">
        <v>1</v>
      </c>
      <c r="U17" s="65" t="s">
        <v>77</v>
      </c>
      <c r="V17" s="63">
        <v>1</v>
      </c>
      <c r="W17" s="64">
        <v>1</v>
      </c>
      <c r="X17" s="35" t="s">
        <v>78</v>
      </c>
      <c r="Y17" s="136">
        <f t="shared" ref="Y17" si="4">SUM(G17,J17,M17,P17,S17,V17)*15</f>
        <v>90</v>
      </c>
      <c r="Z17" s="36">
        <f t="shared" ref="Z17" si="5">SUM(H17,K17,N17,Q17,T17,W17)</f>
        <v>6</v>
      </c>
    </row>
    <row r="18" spans="1:26" ht="13.5" customHeight="1" x14ac:dyDescent="0.2">
      <c r="A18" s="66" t="s">
        <v>31</v>
      </c>
      <c r="B18" s="67" t="s">
        <v>510</v>
      </c>
      <c r="C18" s="68" t="s">
        <v>368</v>
      </c>
      <c r="D18" s="68" t="s">
        <v>314</v>
      </c>
      <c r="E18" s="68" t="s">
        <v>77</v>
      </c>
      <c r="F18" s="69">
        <v>60</v>
      </c>
      <c r="G18" s="63">
        <v>0.5</v>
      </c>
      <c r="H18" s="64">
        <v>2</v>
      </c>
      <c r="I18" s="65" t="s">
        <v>77</v>
      </c>
      <c r="J18" s="63">
        <v>0.5</v>
      </c>
      <c r="K18" s="64">
        <v>2</v>
      </c>
      <c r="L18" s="35" t="s">
        <v>77</v>
      </c>
      <c r="M18" s="63">
        <v>0.5</v>
      </c>
      <c r="N18" s="64">
        <v>2</v>
      </c>
      <c r="O18" s="65" t="s">
        <v>77</v>
      </c>
      <c r="P18" s="63">
        <v>0.5</v>
      </c>
      <c r="Q18" s="64">
        <v>2</v>
      </c>
      <c r="R18" s="35" t="s">
        <v>77</v>
      </c>
      <c r="S18" s="63">
        <v>0.5</v>
      </c>
      <c r="T18" s="64">
        <v>2</v>
      </c>
      <c r="U18" s="65" t="s">
        <v>77</v>
      </c>
      <c r="V18" s="63">
        <v>0.5</v>
      </c>
      <c r="W18" s="64">
        <v>2</v>
      </c>
      <c r="X18" s="35" t="s">
        <v>78</v>
      </c>
      <c r="Y18" s="136">
        <f>SUM(G18,J18,M18,P18,S18,V18)*15</f>
        <v>45</v>
      </c>
      <c r="Z18" s="36">
        <f>SUM(H18,K18,N18,Q18,T18,W18)</f>
        <v>12</v>
      </c>
    </row>
    <row r="19" spans="1:26" ht="13.5" customHeight="1" x14ac:dyDescent="0.2">
      <c r="A19" s="66" t="s">
        <v>306</v>
      </c>
      <c r="B19" s="67" t="s">
        <v>511</v>
      </c>
      <c r="C19" s="68" t="s">
        <v>368</v>
      </c>
      <c r="D19" s="68" t="s">
        <v>314</v>
      </c>
      <c r="E19" s="68" t="s">
        <v>77</v>
      </c>
      <c r="F19" s="69">
        <v>60</v>
      </c>
      <c r="G19" s="63">
        <v>0.5</v>
      </c>
      <c r="H19" s="64">
        <v>1</v>
      </c>
      <c r="I19" s="65" t="s">
        <v>77</v>
      </c>
      <c r="J19" s="63">
        <v>0.5</v>
      </c>
      <c r="K19" s="64">
        <v>1</v>
      </c>
      <c r="L19" s="35" t="s">
        <v>77</v>
      </c>
      <c r="M19" s="63">
        <v>0.5</v>
      </c>
      <c r="N19" s="64">
        <v>1</v>
      </c>
      <c r="O19" s="65" t="s">
        <v>77</v>
      </c>
      <c r="P19" s="63">
        <v>0.5</v>
      </c>
      <c r="Q19" s="64">
        <v>1</v>
      </c>
      <c r="R19" s="35" t="s">
        <v>77</v>
      </c>
      <c r="S19" s="63"/>
      <c r="T19" s="64"/>
      <c r="U19" s="65"/>
      <c r="V19" s="63"/>
      <c r="W19" s="64"/>
      <c r="X19" s="35"/>
      <c r="Y19" s="136">
        <f>SUM(G19,J19,M19,P19,S19,V19)*15</f>
        <v>30</v>
      </c>
      <c r="Z19" s="36">
        <f>SUM(H19,K19,N19,Q19,T19,W19)</f>
        <v>4</v>
      </c>
    </row>
    <row r="20" spans="1:26" ht="13.5" customHeight="1" x14ac:dyDescent="0.2">
      <c r="A20" s="66" t="s">
        <v>304</v>
      </c>
      <c r="B20" s="67" t="s">
        <v>512</v>
      </c>
      <c r="C20" s="68"/>
      <c r="D20" s="68"/>
      <c r="E20" s="68"/>
      <c r="F20" s="69"/>
      <c r="G20" s="63"/>
      <c r="H20" s="64"/>
      <c r="I20" s="65"/>
      <c r="J20" s="63">
        <v>0</v>
      </c>
      <c r="K20" s="64">
        <v>1</v>
      </c>
      <c r="L20" s="35" t="s">
        <v>77</v>
      </c>
      <c r="M20" s="63"/>
      <c r="N20" s="64"/>
      <c r="O20" s="65"/>
      <c r="P20" s="63">
        <v>0</v>
      </c>
      <c r="Q20" s="64">
        <v>1</v>
      </c>
      <c r="R20" s="35" t="s">
        <v>77</v>
      </c>
      <c r="S20" s="63"/>
      <c r="T20" s="64"/>
      <c r="U20" s="65"/>
      <c r="V20" s="63"/>
      <c r="W20" s="64"/>
      <c r="X20" s="35"/>
      <c r="Y20" s="136">
        <f>SUM(G20,J20,M20,P20,S20,V20)*15</f>
        <v>0</v>
      </c>
      <c r="Z20" s="36">
        <f>SUM(H20,K20,N20,Q20,T20,W20)</f>
        <v>2</v>
      </c>
    </row>
    <row r="21" spans="1:26" ht="13.5" customHeight="1" thickBot="1" x14ac:dyDescent="0.25">
      <c r="A21" s="66" t="s">
        <v>131</v>
      </c>
      <c r="B21" s="67" t="s">
        <v>513</v>
      </c>
      <c r="C21" s="68" t="s">
        <v>368</v>
      </c>
      <c r="D21" s="68" t="s">
        <v>319</v>
      </c>
      <c r="E21" s="68" t="s">
        <v>212</v>
      </c>
      <c r="F21" s="69">
        <v>45</v>
      </c>
      <c r="G21" s="63">
        <v>1</v>
      </c>
      <c r="H21" s="64">
        <v>1</v>
      </c>
      <c r="I21" s="65" t="s">
        <v>77</v>
      </c>
      <c r="J21" s="63">
        <v>1</v>
      </c>
      <c r="K21" s="64">
        <v>1</v>
      </c>
      <c r="L21" s="35" t="s">
        <v>77</v>
      </c>
      <c r="M21" s="63"/>
      <c r="N21" s="64"/>
      <c r="O21" s="65"/>
      <c r="P21" s="63"/>
      <c r="Q21" s="64"/>
      <c r="R21" s="35"/>
      <c r="S21" s="63"/>
      <c r="T21" s="64"/>
      <c r="U21" s="65"/>
      <c r="V21" s="63"/>
      <c r="W21" s="64"/>
      <c r="X21" s="35"/>
      <c r="Y21" s="136">
        <f>SUM(G21,J21,M21,P21,S21,V21)*15</f>
        <v>30</v>
      </c>
      <c r="Z21" s="36">
        <f>SUM(H21,K21,N21,Q21,T21,W21)</f>
        <v>2</v>
      </c>
    </row>
    <row r="22" spans="1:26" ht="13.5" customHeight="1" x14ac:dyDescent="0.2">
      <c r="A22" s="55" t="s">
        <v>16</v>
      </c>
      <c r="B22" s="56" t="s">
        <v>387</v>
      </c>
      <c r="C22" s="57" t="s">
        <v>368</v>
      </c>
      <c r="D22" s="57" t="s">
        <v>319</v>
      </c>
      <c r="E22" s="57" t="s">
        <v>212</v>
      </c>
      <c r="F22" s="58">
        <v>45</v>
      </c>
      <c r="G22" s="59">
        <v>2</v>
      </c>
      <c r="H22" s="60">
        <v>2</v>
      </c>
      <c r="I22" s="19" t="s">
        <v>77</v>
      </c>
      <c r="J22" s="59">
        <v>2</v>
      </c>
      <c r="K22" s="60">
        <v>2</v>
      </c>
      <c r="L22" s="19" t="s">
        <v>78</v>
      </c>
      <c r="M22" s="59">
        <v>1</v>
      </c>
      <c r="N22" s="60">
        <v>1</v>
      </c>
      <c r="O22" s="19" t="s">
        <v>77</v>
      </c>
      <c r="P22" s="59">
        <v>1</v>
      </c>
      <c r="Q22" s="60">
        <v>1</v>
      </c>
      <c r="R22" s="19" t="s">
        <v>78</v>
      </c>
      <c r="S22" s="59">
        <v>1</v>
      </c>
      <c r="T22" s="60">
        <v>1</v>
      </c>
      <c r="U22" s="19" t="s">
        <v>77</v>
      </c>
      <c r="V22" s="59">
        <v>1</v>
      </c>
      <c r="W22" s="60">
        <v>1</v>
      </c>
      <c r="X22" s="19" t="s">
        <v>78</v>
      </c>
      <c r="Y22" s="137">
        <f t="shared" si="0"/>
        <v>120</v>
      </c>
      <c r="Z22" s="12">
        <f t="shared" si="1"/>
        <v>8</v>
      </c>
    </row>
    <row r="23" spans="1:26" ht="13.5" customHeight="1" x14ac:dyDescent="0.2">
      <c r="A23" s="39" t="s">
        <v>17</v>
      </c>
      <c r="B23" s="108" t="s">
        <v>388</v>
      </c>
      <c r="C23" s="41" t="s">
        <v>368</v>
      </c>
      <c r="D23" s="41" t="s">
        <v>319</v>
      </c>
      <c r="E23" s="41" t="s">
        <v>212</v>
      </c>
      <c r="F23" s="42">
        <v>45</v>
      </c>
      <c r="G23" s="43">
        <v>2</v>
      </c>
      <c r="H23" s="37">
        <v>2</v>
      </c>
      <c r="I23" s="20" t="s">
        <v>77</v>
      </c>
      <c r="J23" s="43">
        <v>2</v>
      </c>
      <c r="K23" s="37">
        <v>2</v>
      </c>
      <c r="L23" s="20" t="s">
        <v>78</v>
      </c>
      <c r="M23" s="43">
        <v>1</v>
      </c>
      <c r="N23" s="37">
        <v>1</v>
      </c>
      <c r="O23" s="20" t="s">
        <v>77</v>
      </c>
      <c r="P23" s="43">
        <v>1</v>
      </c>
      <c r="Q23" s="37">
        <v>1</v>
      </c>
      <c r="R23" s="20" t="s">
        <v>78</v>
      </c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78</v>
      </c>
      <c r="Y23" s="138">
        <f t="shared" si="0"/>
        <v>120</v>
      </c>
      <c r="Z23" s="13">
        <f t="shared" si="1"/>
        <v>8</v>
      </c>
    </row>
    <row r="24" spans="1:26" ht="13.5" customHeight="1" x14ac:dyDescent="0.2">
      <c r="A24" s="39" t="s">
        <v>18</v>
      </c>
      <c r="B24" s="108" t="s">
        <v>389</v>
      </c>
      <c r="C24" s="41"/>
      <c r="D24" s="41" t="s">
        <v>319</v>
      </c>
      <c r="E24" s="41" t="s">
        <v>81</v>
      </c>
      <c r="F24" s="42">
        <v>45</v>
      </c>
      <c r="G24" s="43">
        <v>2</v>
      </c>
      <c r="H24" s="37">
        <v>2</v>
      </c>
      <c r="I24" s="20" t="s">
        <v>78</v>
      </c>
      <c r="J24" s="43">
        <v>2</v>
      </c>
      <c r="K24" s="37">
        <v>2</v>
      </c>
      <c r="L24" s="20" t="s">
        <v>78</v>
      </c>
      <c r="M24" s="43">
        <v>2</v>
      </c>
      <c r="N24" s="37">
        <v>2</v>
      </c>
      <c r="O24" s="20" t="s">
        <v>78</v>
      </c>
      <c r="P24" s="43">
        <v>2</v>
      </c>
      <c r="Q24" s="37">
        <v>2</v>
      </c>
      <c r="R24" s="20" t="s">
        <v>78</v>
      </c>
      <c r="S24" s="43">
        <v>2</v>
      </c>
      <c r="T24" s="37">
        <v>2</v>
      </c>
      <c r="U24" s="20" t="s">
        <v>78</v>
      </c>
      <c r="V24" s="43">
        <v>2</v>
      </c>
      <c r="W24" s="37">
        <v>2</v>
      </c>
      <c r="X24" s="20" t="s">
        <v>78</v>
      </c>
      <c r="Y24" s="138">
        <f t="shared" si="0"/>
        <v>180</v>
      </c>
      <c r="Z24" s="13">
        <f t="shared" si="1"/>
        <v>12</v>
      </c>
    </row>
    <row r="25" spans="1:26" ht="13.5" customHeight="1" x14ac:dyDescent="0.2">
      <c r="A25" s="39" t="s">
        <v>79</v>
      </c>
      <c r="B25" s="108" t="s">
        <v>390</v>
      </c>
      <c r="C25" s="41" t="s">
        <v>396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0"/>
        <v>0</v>
      </c>
      <c r="Z25" s="13">
        <f t="shared" si="1"/>
        <v>1</v>
      </c>
    </row>
    <row r="26" spans="1:26" ht="13.5" customHeight="1" x14ac:dyDescent="0.2">
      <c r="A26" s="39" t="s">
        <v>19</v>
      </c>
      <c r="B26" s="108" t="s">
        <v>391</v>
      </c>
      <c r="C26" s="41"/>
      <c r="D26" s="41" t="s">
        <v>319</v>
      </c>
      <c r="E26" s="41" t="s">
        <v>81</v>
      </c>
      <c r="F26" s="42">
        <v>45</v>
      </c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1</v>
      </c>
      <c r="W26" s="37">
        <v>2</v>
      </c>
      <c r="X26" s="20" t="s">
        <v>78</v>
      </c>
      <c r="Y26" s="138">
        <f t="shared" si="0"/>
        <v>15</v>
      </c>
      <c r="Z26" s="13">
        <f t="shared" si="1"/>
        <v>2</v>
      </c>
    </row>
    <row r="27" spans="1:26" ht="13.5" customHeight="1" x14ac:dyDescent="0.2">
      <c r="A27" s="39" t="s">
        <v>26</v>
      </c>
      <c r="B27" s="108" t="s">
        <v>392</v>
      </c>
      <c r="C27" s="41" t="s">
        <v>368</v>
      </c>
      <c r="D27" s="41" t="s">
        <v>319</v>
      </c>
      <c r="E27" s="41" t="s">
        <v>81</v>
      </c>
      <c r="F27" s="42">
        <v>45</v>
      </c>
      <c r="G27" s="43">
        <v>1</v>
      </c>
      <c r="H27" s="37">
        <v>2</v>
      </c>
      <c r="I27" s="20" t="s">
        <v>77</v>
      </c>
      <c r="J27" s="43">
        <v>1</v>
      </c>
      <c r="K27" s="37">
        <v>2</v>
      </c>
      <c r="L27" s="20" t="s">
        <v>77</v>
      </c>
      <c r="M27" s="43"/>
      <c r="N27" s="37"/>
      <c r="O27" s="20"/>
      <c r="P27" s="43"/>
      <c r="Q27" s="37"/>
      <c r="R27" s="20"/>
      <c r="S27" s="43"/>
      <c r="T27" s="37"/>
      <c r="U27" s="20"/>
      <c r="V27" s="43"/>
      <c r="W27" s="37"/>
      <c r="X27" s="20"/>
      <c r="Y27" s="138">
        <f t="shared" si="0"/>
        <v>30</v>
      </c>
      <c r="Z27" s="13">
        <f t="shared" si="1"/>
        <v>4</v>
      </c>
    </row>
    <row r="28" spans="1:26" ht="13.5" customHeight="1" x14ac:dyDescent="0.2">
      <c r="A28" s="39" t="s">
        <v>28</v>
      </c>
      <c r="B28" s="108" t="s">
        <v>393</v>
      </c>
      <c r="C28" s="41"/>
      <c r="D28" s="41" t="s">
        <v>319</v>
      </c>
      <c r="E28" s="41" t="s">
        <v>81</v>
      </c>
      <c r="F28" s="42">
        <v>45</v>
      </c>
      <c r="G28" s="43">
        <v>1</v>
      </c>
      <c r="H28" s="37">
        <v>1</v>
      </c>
      <c r="I28" s="20" t="s">
        <v>77</v>
      </c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0"/>
        <v>15</v>
      </c>
      <c r="Z28" s="13">
        <f t="shared" si="1"/>
        <v>1</v>
      </c>
    </row>
    <row r="29" spans="1:26" ht="13.5" customHeight="1" x14ac:dyDescent="0.2">
      <c r="A29" s="39" t="s">
        <v>29</v>
      </c>
      <c r="B29" s="108" t="s">
        <v>394</v>
      </c>
      <c r="C29" s="41" t="s">
        <v>368</v>
      </c>
      <c r="D29" s="41" t="s">
        <v>319</v>
      </c>
      <c r="E29" s="41" t="s">
        <v>81</v>
      </c>
      <c r="F29" s="42">
        <v>45</v>
      </c>
      <c r="G29" s="43"/>
      <c r="H29" s="37"/>
      <c r="I29" s="20"/>
      <c r="J29" s="43"/>
      <c r="K29" s="37"/>
      <c r="L29" s="20"/>
      <c r="M29" s="43"/>
      <c r="N29" s="37"/>
      <c r="O29" s="20"/>
      <c r="P29" s="43"/>
      <c r="Q29" s="37"/>
      <c r="R29" s="20"/>
      <c r="S29" s="43">
        <v>1</v>
      </c>
      <c r="T29" s="37">
        <v>1</v>
      </c>
      <c r="U29" s="20" t="s">
        <v>77</v>
      </c>
      <c r="V29" s="43">
        <v>1</v>
      </c>
      <c r="W29" s="37">
        <v>1</v>
      </c>
      <c r="X29" s="20" t="s">
        <v>77</v>
      </c>
      <c r="Y29" s="138">
        <f t="shared" si="0"/>
        <v>30</v>
      </c>
      <c r="Z29" s="13">
        <f t="shared" si="1"/>
        <v>2</v>
      </c>
    </row>
    <row r="30" spans="1:26" ht="13.5" customHeight="1" thickBot="1" x14ac:dyDescent="0.25">
      <c r="A30" s="39" t="s">
        <v>27</v>
      </c>
      <c r="B30" s="108" t="s">
        <v>395</v>
      </c>
      <c r="C30" s="41"/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>
        <v>1</v>
      </c>
      <c r="N30" s="37">
        <v>1</v>
      </c>
      <c r="O30" s="20" t="s">
        <v>77</v>
      </c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0"/>
        <v>15</v>
      </c>
      <c r="Z30" s="13">
        <f t="shared" si="1"/>
        <v>1</v>
      </c>
    </row>
    <row r="31" spans="1:26" ht="13.5" customHeight="1" thickTop="1" thickBot="1" x14ac:dyDescent="0.25">
      <c r="A31" s="164" t="s">
        <v>22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7"/>
    </row>
    <row r="32" spans="1:26" ht="13.5" customHeight="1" thickBot="1" x14ac:dyDescent="0.25">
      <c r="A32" s="86" t="s">
        <v>332</v>
      </c>
      <c r="B32" s="109" t="s">
        <v>677</v>
      </c>
      <c r="C32" s="88"/>
      <c r="D32" s="88"/>
      <c r="E32" s="88"/>
      <c r="F32" s="89"/>
      <c r="G32" s="90"/>
      <c r="H32" s="91">
        <v>2</v>
      </c>
      <c r="I32" s="92"/>
      <c r="J32" s="90"/>
      <c r="K32" s="91">
        <v>2</v>
      </c>
      <c r="L32" s="93"/>
      <c r="M32" s="90"/>
      <c r="N32" s="91">
        <v>2</v>
      </c>
      <c r="O32" s="92"/>
      <c r="P32" s="90"/>
      <c r="Q32" s="91">
        <v>2</v>
      </c>
      <c r="R32" s="93"/>
      <c r="S32" s="90"/>
      <c r="T32" s="91">
        <v>4</v>
      </c>
      <c r="U32" s="92"/>
      <c r="V32" s="90"/>
      <c r="W32" s="91">
        <v>2</v>
      </c>
      <c r="X32" s="93"/>
      <c r="Y32" s="139"/>
      <c r="Z32" s="94">
        <f>SUM(H32,K32,N32,Q32,T32,W32)</f>
        <v>14</v>
      </c>
    </row>
    <row r="33" spans="1:26" ht="13.5" customHeight="1" thickTop="1" thickBot="1" x14ac:dyDescent="0.25">
      <c r="A33" s="101" t="s">
        <v>154</v>
      </c>
      <c r="B33" s="83" t="s">
        <v>405</v>
      </c>
      <c r="C33" s="84"/>
      <c r="D33" s="84"/>
      <c r="E33" s="84" t="s">
        <v>213</v>
      </c>
      <c r="F33" s="85"/>
      <c r="G33" s="21"/>
      <c r="H33" s="22"/>
      <c r="I33" s="23"/>
      <c r="J33" s="21"/>
      <c r="K33" s="22"/>
      <c r="L33" s="23"/>
      <c r="M33" s="21"/>
      <c r="N33" s="22"/>
      <c r="O33" s="23"/>
      <c r="P33" s="21"/>
      <c r="Q33" s="22"/>
      <c r="R33" s="23"/>
      <c r="S33" s="21">
        <v>0</v>
      </c>
      <c r="T33" s="22">
        <v>3</v>
      </c>
      <c r="U33" s="23" t="s">
        <v>77</v>
      </c>
      <c r="V33" s="21">
        <v>0</v>
      </c>
      <c r="W33" s="22">
        <v>3</v>
      </c>
      <c r="X33" s="23" t="s">
        <v>77</v>
      </c>
      <c r="Y33" s="140">
        <f>SUM(G33,J33,M33,P33,S33,V33)*15</f>
        <v>0</v>
      </c>
      <c r="Z33" s="24">
        <f>SUM(H33,K33,N33,Q33,T33,W33)</f>
        <v>6</v>
      </c>
    </row>
    <row r="34" spans="1:26" ht="13.5" customHeight="1" thickTop="1" thickBot="1" x14ac:dyDescent="0.25">
      <c r="A34" s="238" t="s">
        <v>14</v>
      </c>
      <c r="B34" s="239"/>
      <c r="C34" s="239"/>
      <c r="D34" s="239"/>
      <c r="E34" s="239"/>
      <c r="F34" s="240"/>
      <c r="G34" s="119">
        <f>SUM(G8:G33)</f>
        <v>25.5</v>
      </c>
      <c r="H34" s="14">
        <f t="shared" ref="H34:Z34" si="6">SUM(H8:H33)</f>
        <v>30</v>
      </c>
      <c r="I34" s="15"/>
      <c r="J34" s="119">
        <f t="shared" si="6"/>
        <v>24.5</v>
      </c>
      <c r="K34" s="14">
        <f t="shared" si="6"/>
        <v>30</v>
      </c>
      <c r="L34" s="15"/>
      <c r="M34" s="119">
        <f t="shared" si="6"/>
        <v>25.5</v>
      </c>
      <c r="N34" s="14">
        <f t="shared" si="6"/>
        <v>29</v>
      </c>
      <c r="O34" s="15"/>
      <c r="P34" s="119">
        <f t="shared" si="6"/>
        <v>24.5</v>
      </c>
      <c r="Q34" s="14">
        <f t="shared" si="6"/>
        <v>29</v>
      </c>
      <c r="R34" s="15"/>
      <c r="S34" s="119">
        <f t="shared" si="6"/>
        <v>21.5</v>
      </c>
      <c r="T34" s="14">
        <f t="shared" si="6"/>
        <v>31</v>
      </c>
      <c r="U34" s="15"/>
      <c r="V34" s="119">
        <f t="shared" si="6"/>
        <v>22.5</v>
      </c>
      <c r="W34" s="14">
        <f t="shared" si="6"/>
        <v>31</v>
      </c>
      <c r="X34" s="15"/>
      <c r="Y34" s="133">
        <f t="shared" si="6"/>
        <v>2160</v>
      </c>
      <c r="Z34" s="16">
        <f t="shared" si="6"/>
        <v>180</v>
      </c>
    </row>
    <row r="35" spans="1:26" ht="13.5" customHeight="1" thickTop="1" x14ac:dyDescent="0.2"/>
    <row r="36" spans="1:26" ht="12" customHeight="1" x14ac:dyDescent="0.2">
      <c r="A36" s="3" t="s">
        <v>210</v>
      </c>
      <c r="U36" s="104"/>
    </row>
    <row r="37" spans="1:26" ht="12" customHeight="1" x14ac:dyDescent="0.2">
      <c r="A37" s="3" t="s">
        <v>214</v>
      </c>
      <c r="U37" s="104"/>
    </row>
    <row r="38" spans="1:26" ht="12" customHeight="1" x14ac:dyDescent="0.2">
      <c r="U38" s="103"/>
    </row>
    <row r="39" spans="1:26" ht="12" customHeight="1" x14ac:dyDescent="0.2">
      <c r="A39" s="124" t="s">
        <v>334</v>
      </c>
      <c r="U39" s="103"/>
    </row>
    <row r="40" spans="1:26" ht="12" customHeight="1" x14ac:dyDescent="0.2">
      <c r="A40" s="125" t="s">
        <v>329</v>
      </c>
      <c r="D40" s="3" t="s">
        <v>335</v>
      </c>
      <c r="E40" s="125"/>
      <c r="G40" s="3" t="s">
        <v>211</v>
      </c>
      <c r="H40" s="125"/>
      <c r="K40" s="125"/>
      <c r="L40" s="125"/>
      <c r="M40" s="125" t="s">
        <v>310</v>
      </c>
      <c r="N40" s="125"/>
      <c r="P40" s="125"/>
      <c r="R40" s="104"/>
      <c r="T40" s="103"/>
      <c r="U40" s="103"/>
    </row>
    <row r="41" spans="1:26" ht="12" customHeight="1" x14ac:dyDescent="0.2">
      <c r="A41" s="125" t="s">
        <v>337</v>
      </c>
      <c r="D41" s="3" t="s">
        <v>313</v>
      </c>
      <c r="E41" s="125"/>
      <c r="G41" s="3" t="s">
        <v>216</v>
      </c>
      <c r="H41" s="125"/>
      <c r="K41" s="125"/>
      <c r="L41" s="125"/>
      <c r="M41" s="125" t="s">
        <v>311</v>
      </c>
      <c r="N41" s="125"/>
      <c r="P41" s="125"/>
      <c r="R41" s="104"/>
      <c r="T41" s="103"/>
      <c r="U41" s="103"/>
    </row>
    <row r="42" spans="1:26" ht="12" customHeight="1" x14ac:dyDescent="0.2">
      <c r="A42" s="3" t="s">
        <v>340</v>
      </c>
      <c r="D42" s="3" t="s">
        <v>320</v>
      </c>
      <c r="G42" s="3" t="s">
        <v>217</v>
      </c>
      <c r="M42" s="3" t="s">
        <v>312</v>
      </c>
      <c r="R42" s="103"/>
      <c r="T42" s="103"/>
      <c r="U42" s="103"/>
    </row>
    <row r="43" spans="1:26" ht="12" customHeight="1" x14ac:dyDescent="0.2">
      <c r="A43" s="3" t="s">
        <v>341</v>
      </c>
      <c r="G43" s="3" t="s">
        <v>218</v>
      </c>
      <c r="R43" s="103"/>
      <c r="T43" s="103"/>
      <c r="U43" s="103"/>
    </row>
    <row r="44" spans="1:26" ht="12" customHeight="1" x14ac:dyDescent="0.2">
      <c r="A44" s="3" t="s">
        <v>330</v>
      </c>
      <c r="G44" s="3" t="s">
        <v>219</v>
      </c>
      <c r="R44" s="103"/>
      <c r="T44" s="103"/>
      <c r="U44" s="103"/>
    </row>
    <row r="45" spans="1:26" ht="12" customHeight="1" x14ac:dyDescent="0.2">
      <c r="A45" s="105" t="s">
        <v>658</v>
      </c>
      <c r="R45" s="103"/>
      <c r="T45" s="103"/>
      <c r="U45" s="103"/>
    </row>
    <row r="46" spans="1:26" ht="12" customHeight="1" x14ac:dyDescent="0.2">
      <c r="T46" s="103"/>
      <c r="U46" s="103"/>
    </row>
    <row r="47" spans="1:26" ht="12" customHeight="1" x14ac:dyDescent="0.2">
      <c r="A47" s="124" t="s">
        <v>336</v>
      </c>
      <c r="S47" s="103"/>
      <c r="T47" s="103"/>
    </row>
    <row r="48" spans="1:26" ht="12" customHeight="1" x14ac:dyDescent="0.2">
      <c r="A48" s="3" t="s">
        <v>667</v>
      </c>
    </row>
    <row r="49" spans="1:4" ht="12" customHeight="1" x14ac:dyDescent="0.2">
      <c r="A49" s="3" t="s">
        <v>349</v>
      </c>
    </row>
    <row r="50" spans="1:4" ht="12" customHeight="1" x14ac:dyDescent="0.2">
      <c r="A50" s="3" t="s">
        <v>328</v>
      </c>
    </row>
    <row r="51" spans="1:4" ht="12" customHeight="1" x14ac:dyDescent="0.2">
      <c r="A51" s="3" t="s">
        <v>326</v>
      </c>
    </row>
    <row r="52" spans="1:4" ht="12" customHeight="1" x14ac:dyDescent="0.2">
      <c r="A52" s="3" t="s">
        <v>327</v>
      </c>
    </row>
    <row r="53" spans="1:4" x14ac:dyDescent="0.2">
      <c r="D53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4">
    <mergeCell ref="A1:Z1"/>
    <mergeCell ref="A2:Z2"/>
    <mergeCell ref="E5:E6"/>
    <mergeCell ref="A4:F4"/>
    <mergeCell ref="G4:X4"/>
    <mergeCell ref="Y4:Z4"/>
    <mergeCell ref="B3:R3"/>
    <mergeCell ref="S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sqref="A1:Z1"/>
    </sheetView>
  </sheetViews>
  <sheetFormatPr defaultRowHeight="12" x14ac:dyDescent="0.2"/>
  <cols>
    <col min="1" max="1" width="34.2851562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79" t="s">
        <v>316</v>
      </c>
      <c r="B8" s="108" t="s">
        <v>519</v>
      </c>
      <c r="C8" s="41" t="s">
        <v>368</v>
      </c>
      <c r="D8" s="41" t="s">
        <v>319</v>
      </c>
      <c r="E8" s="41" t="s">
        <v>77</v>
      </c>
      <c r="F8" s="42">
        <v>60</v>
      </c>
      <c r="G8" s="43">
        <v>6</v>
      </c>
      <c r="H8" s="37">
        <v>8</v>
      </c>
      <c r="I8" s="38" t="s">
        <v>77</v>
      </c>
      <c r="J8" s="43">
        <v>6</v>
      </c>
      <c r="K8" s="37">
        <v>8</v>
      </c>
      <c r="L8" s="20" t="s">
        <v>78</v>
      </c>
      <c r="M8" s="43">
        <v>6</v>
      </c>
      <c r="N8" s="37">
        <v>8</v>
      </c>
      <c r="O8" s="38" t="s">
        <v>77</v>
      </c>
      <c r="P8" s="43">
        <v>6</v>
      </c>
      <c r="Q8" s="37">
        <v>8</v>
      </c>
      <c r="R8" s="20" t="s">
        <v>78</v>
      </c>
      <c r="S8" s="43">
        <v>6</v>
      </c>
      <c r="T8" s="37">
        <v>8</v>
      </c>
      <c r="U8" s="38" t="s">
        <v>77</v>
      </c>
      <c r="V8" s="43">
        <v>6</v>
      </c>
      <c r="W8" s="37">
        <v>8</v>
      </c>
      <c r="X8" s="20" t="s">
        <v>78</v>
      </c>
      <c r="Y8" s="135">
        <f t="shared" ref="Y8:Y28" si="0">SUM(G8,J8,M8,P8,S8,V8)*15</f>
        <v>540</v>
      </c>
      <c r="Z8" s="13">
        <f t="shared" ref="Z8:Z28" si="1">SUM(H8,K8,N8,Q8,T8,W8)</f>
        <v>48</v>
      </c>
    </row>
    <row r="9" spans="1:26" ht="13.5" customHeight="1" x14ac:dyDescent="0.2">
      <c r="A9" s="39" t="s">
        <v>302</v>
      </c>
      <c r="B9" s="108" t="s">
        <v>503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2</v>
      </c>
      <c r="H9" s="37">
        <v>1</v>
      </c>
      <c r="I9" s="38" t="s">
        <v>77</v>
      </c>
      <c r="J9" s="43">
        <v>2</v>
      </c>
      <c r="K9" s="37">
        <v>1</v>
      </c>
      <c r="L9" s="20" t="s">
        <v>77</v>
      </c>
      <c r="M9" s="43"/>
      <c r="N9" s="37"/>
      <c r="O9" s="38"/>
      <c r="P9" s="43"/>
      <c r="Q9" s="37"/>
      <c r="R9" s="20"/>
      <c r="S9" s="43"/>
      <c r="T9" s="37"/>
      <c r="U9" s="38"/>
      <c r="V9" s="43"/>
      <c r="W9" s="37"/>
      <c r="X9" s="20"/>
      <c r="Y9" s="135">
        <f>SUM(G9,J9,M9,P9,S9,V9)*15</f>
        <v>60</v>
      </c>
      <c r="Z9" s="13">
        <f>SUM(H9,K9,N9,Q9,T9,W9)</f>
        <v>2</v>
      </c>
    </row>
    <row r="10" spans="1:26" ht="13.5" customHeight="1" x14ac:dyDescent="0.2">
      <c r="A10" s="66" t="s">
        <v>343</v>
      </c>
      <c r="B10" s="67" t="s">
        <v>514</v>
      </c>
      <c r="C10" s="68" t="s">
        <v>368</v>
      </c>
      <c r="D10" s="68" t="s">
        <v>319</v>
      </c>
      <c r="E10" s="68" t="s">
        <v>212</v>
      </c>
      <c r="F10" s="69">
        <v>45</v>
      </c>
      <c r="G10" s="63"/>
      <c r="H10" s="64"/>
      <c r="I10" s="65"/>
      <c r="J10" s="63"/>
      <c r="K10" s="64"/>
      <c r="L10" s="35"/>
      <c r="M10" s="63">
        <v>2</v>
      </c>
      <c r="N10" s="64">
        <v>2</v>
      </c>
      <c r="O10" s="65" t="s">
        <v>77</v>
      </c>
      <c r="P10" s="63">
        <v>2</v>
      </c>
      <c r="Q10" s="64">
        <v>2</v>
      </c>
      <c r="R10" s="35" t="s">
        <v>77</v>
      </c>
      <c r="S10" s="63">
        <v>2</v>
      </c>
      <c r="T10" s="64">
        <v>2</v>
      </c>
      <c r="U10" s="65" t="s">
        <v>77</v>
      </c>
      <c r="V10" s="63">
        <v>2</v>
      </c>
      <c r="W10" s="64">
        <v>2</v>
      </c>
      <c r="X10" s="35" t="s">
        <v>77</v>
      </c>
      <c r="Y10" s="136">
        <f>SUM(G10,J10,M10,P10,S10,V10)*15</f>
        <v>120</v>
      </c>
      <c r="Z10" s="36">
        <f>SUM(H10,K10,N10,Q10,T10,W10)</f>
        <v>8</v>
      </c>
    </row>
    <row r="11" spans="1:26" ht="13.5" customHeight="1" x14ac:dyDescent="0.2">
      <c r="A11" s="66" t="s">
        <v>110</v>
      </c>
      <c r="B11" s="67" t="s">
        <v>504</v>
      </c>
      <c r="C11" s="68" t="s">
        <v>368</v>
      </c>
      <c r="D11" s="68" t="s">
        <v>314</v>
      </c>
      <c r="E11" s="68" t="s">
        <v>77</v>
      </c>
      <c r="F11" s="69">
        <v>60</v>
      </c>
      <c r="G11" s="63">
        <v>0.5</v>
      </c>
      <c r="H11" s="64">
        <v>1</v>
      </c>
      <c r="I11" s="65" t="s">
        <v>77</v>
      </c>
      <c r="J11" s="63">
        <v>0.5</v>
      </c>
      <c r="K11" s="64">
        <v>1</v>
      </c>
      <c r="L11" s="35" t="s">
        <v>77</v>
      </c>
      <c r="M11" s="63">
        <v>0.5</v>
      </c>
      <c r="N11" s="64">
        <v>1</v>
      </c>
      <c r="O11" s="65" t="s">
        <v>77</v>
      </c>
      <c r="P11" s="63">
        <v>0.5</v>
      </c>
      <c r="Q11" s="64">
        <v>1</v>
      </c>
      <c r="R11" s="35" t="s">
        <v>77</v>
      </c>
      <c r="S11" s="63"/>
      <c r="T11" s="64"/>
      <c r="U11" s="65"/>
      <c r="V11" s="63"/>
      <c r="W11" s="64"/>
      <c r="X11" s="35"/>
      <c r="Y11" s="136">
        <f t="shared" ref="Y11:Y12" si="2">SUM(G11,J11,M11,P11,S11,V11)*15</f>
        <v>30</v>
      </c>
      <c r="Z11" s="36">
        <f t="shared" ref="Z11:Z12" si="3">SUM(H11,K11,N11,Q11,T11,W11)</f>
        <v>4</v>
      </c>
    </row>
    <row r="12" spans="1:26" ht="13.5" customHeight="1" x14ac:dyDescent="0.2">
      <c r="A12" s="66" t="s">
        <v>37</v>
      </c>
      <c r="B12" s="67" t="s">
        <v>505</v>
      </c>
      <c r="C12" s="68" t="s">
        <v>368</v>
      </c>
      <c r="D12" s="68" t="s">
        <v>319</v>
      </c>
      <c r="E12" s="68" t="s">
        <v>212</v>
      </c>
      <c r="F12" s="69">
        <v>45</v>
      </c>
      <c r="G12" s="63"/>
      <c r="H12" s="64"/>
      <c r="I12" s="65"/>
      <c r="J12" s="63"/>
      <c r="K12" s="64"/>
      <c r="L12" s="35"/>
      <c r="M12" s="63">
        <v>2</v>
      </c>
      <c r="N12" s="64">
        <v>2</v>
      </c>
      <c r="O12" s="65" t="s">
        <v>77</v>
      </c>
      <c r="P12" s="63">
        <v>2</v>
      </c>
      <c r="Q12" s="64">
        <v>2</v>
      </c>
      <c r="R12" s="35" t="s">
        <v>77</v>
      </c>
      <c r="S12" s="63">
        <v>2</v>
      </c>
      <c r="T12" s="64">
        <v>2</v>
      </c>
      <c r="U12" s="65" t="s">
        <v>77</v>
      </c>
      <c r="V12" s="63">
        <v>2</v>
      </c>
      <c r="W12" s="64">
        <v>2</v>
      </c>
      <c r="X12" s="35" t="s">
        <v>78</v>
      </c>
      <c r="Y12" s="136">
        <f t="shared" si="2"/>
        <v>120</v>
      </c>
      <c r="Z12" s="36">
        <f t="shared" si="3"/>
        <v>8</v>
      </c>
    </row>
    <row r="13" spans="1:26" ht="13.5" customHeight="1" x14ac:dyDescent="0.2">
      <c r="A13" s="66" t="s">
        <v>323</v>
      </c>
      <c r="B13" s="67" t="s">
        <v>520</v>
      </c>
      <c r="C13" s="68" t="s">
        <v>368</v>
      </c>
      <c r="D13" s="68"/>
      <c r="E13" s="68"/>
      <c r="F13" s="69"/>
      <c r="G13" s="63">
        <v>0</v>
      </c>
      <c r="H13" s="64">
        <v>1</v>
      </c>
      <c r="I13" s="65" t="s">
        <v>77</v>
      </c>
      <c r="J13" s="63">
        <v>0</v>
      </c>
      <c r="K13" s="64">
        <v>1</v>
      </c>
      <c r="L13" s="35" t="s">
        <v>77</v>
      </c>
      <c r="M13" s="63">
        <v>0</v>
      </c>
      <c r="N13" s="64">
        <v>1</v>
      </c>
      <c r="O13" s="65" t="s">
        <v>77</v>
      </c>
      <c r="P13" s="63">
        <v>0</v>
      </c>
      <c r="Q13" s="64">
        <v>1</v>
      </c>
      <c r="R13" s="35" t="s">
        <v>77</v>
      </c>
      <c r="S13" s="63">
        <v>0</v>
      </c>
      <c r="T13" s="64">
        <v>1</v>
      </c>
      <c r="U13" s="65" t="s">
        <v>77</v>
      </c>
      <c r="V13" s="63"/>
      <c r="W13" s="64"/>
      <c r="X13" s="35"/>
      <c r="Y13" s="136">
        <f>SUM(G13,J13,M13,P13,S13,V13)*15</f>
        <v>0</v>
      </c>
      <c r="Z13" s="36">
        <f>SUM(H13,K13,N13,Q13,T13,W13)</f>
        <v>5</v>
      </c>
    </row>
    <row r="14" spans="1:26" ht="13.5" customHeight="1" x14ac:dyDescent="0.2">
      <c r="A14" s="66" t="s">
        <v>33</v>
      </c>
      <c r="B14" s="67" t="s">
        <v>386</v>
      </c>
      <c r="C14" s="68" t="s">
        <v>368</v>
      </c>
      <c r="D14" s="68" t="s">
        <v>319</v>
      </c>
      <c r="E14" s="68" t="s">
        <v>77</v>
      </c>
      <c r="F14" s="69">
        <v>45</v>
      </c>
      <c r="G14" s="63">
        <v>3</v>
      </c>
      <c r="H14" s="64">
        <v>2</v>
      </c>
      <c r="I14" s="65" t="s">
        <v>77</v>
      </c>
      <c r="J14" s="63">
        <v>3</v>
      </c>
      <c r="K14" s="64">
        <v>2</v>
      </c>
      <c r="L14" s="35" t="s">
        <v>77</v>
      </c>
      <c r="M14" s="63">
        <v>3</v>
      </c>
      <c r="N14" s="64">
        <v>2</v>
      </c>
      <c r="O14" s="65" t="s">
        <v>77</v>
      </c>
      <c r="P14" s="63">
        <v>3</v>
      </c>
      <c r="Q14" s="64">
        <v>2</v>
      </c>
      <c r="R14" s="35" t="s">
        <v>77</v>
      </c>
      <c r="S14" s="63">
        <v>3</v>
      </c>
      <c r="T14" s="64">
        <v>2</v>
      </c>
      <c r="U14" s="65" t="s">
        <v>77</v>
      </c>
      <c r="V14" s="63">
        <v>3</v>
      </c>
      <c r="W14" s="64">
        <v>2</v>
      </c>
      <c r="X14" s="35" t="s">
        <v>77</v>
      </c>
      <c r="Y14" s="136">
        <f>SUM(G14,J14,M14,P14,S14,V14)*15</f>
        <v>270</v>
      </c>
      <c r="Z14" s="36">
        <f>SUM(H14,K14,N14,Q14,T14,W14)</f>
        <v>12</v>
      </c>
    </row>
    <row r="15" spans="1:26" ht="13.5" customHeight="1" x14ac:dyDescent="0.2">
      <c r="A15" s="66" t="s">
        <v>280</v>
      </c>
      <c r="B15" s="67" t="s">
        <v>674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1</v>
      </c>
      <c r="H15" s="64">
        <v>2</v>
      </c>
      <c r="I15" s="65" t="s">
        <v>77</v>
      </c>
      <c r="J15" s="63">
        <v>1</v>
      </c>
      <c r="K15" s="64">
        <v>2</v>
      </c>
      <c r="L15" s="35" t="s">
        <v>78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>SUM(G15,J15,M15,P15,S15,V15)*15</f>
        <v>30</v>
      </c>
      <c r="Z15" s="36">
        <f>SUM(H15,K15,N15,Q15,T15,W15)</f>
        <v>4</v>
      </c>
    </row>
    <row r="16" spans="1:26" ht="13.5" customHeight="1" x14ac:dyDescent="0.2">
      <c r="A16" s="66" t="s">
        <v>31</v>
      </c>
      <c r="B16" s="67" t="s">
        <v>510</v>
      </c>
      <c r="C16" s="68" t="s">
        <v>368</v>
      </c>
      <c r="D16" s="68" t="s">
        <v>314</v>
      </c>
      <c r="E16" s="68" t="s">
        <v>77</v>
      </c>
      <c r="F16" s="69">
        <v>60</v>
      </c>
      <c r="G16" s="63">
        <v>0.5</v>
      </c>
      <c r="H16" s="64">
        <v>2</v>
      </c>
      <c r="I16" s="65" t="s">
        <v>77</v>
      </c>
      <c r="J16" s="63">
        <v>0.5</v>
      </c>
      <c r="K16" s="64">
        <v>2</v>
      </c>
      <c r="L16" s="35" t="s">
        <v>77</v>
      </c>
      <c r="M16" s="63">
        <v>0.5</v>
      </c>
      <c r="N16" s="64">
        <v>2</v>
      </c>
      <c r="O16" s="65" t="s">
        <v>77</v>
      </c>
      <c r="P16" s="63">
        <v>0.5</v>
      </c>
      <c r="Q16" s="64">
        <v>2</v>
      </c>
      <c r="R16" s="35" t="s">
        <v>77</v>
      </c>
      <c r="S16" s="63">
        <v>0.5</v>
      </c>
      <c r="T16" s="64">
        <v>2</v>
      </c>
      <c r="U16" s="65" t="s">
        <v>77</v>
      </c>
      <c r="V16" s="63">
        <v>0.5</v>
      </c>
      <c r="W16" s="64">
        <v>2</v>
      </c>
      <c r="X16" s="35" t="s">
        <v>78</v>
      </c>
      <c r="Y16" s="136">
        <f t="shared" ref="Y16" si="4">SUM(G16,J16,M16,P16,S16,V16)*15</f>
        <v>45</v>
      </c>
      <c r="Z16" s="36">
        <f t="shared" ref="Z16" si="5">SUM(H16,K16,N16,Q16,T16,W16)</f>
        <v>12</v>
      </c>
    </row>
    <row r="17" spans="1:26" ht="13.5" customHeight="1" x14ac:dyDescent="0.2">
      <c r="A17" s="66" t="s">
        <v>306</v>
      </c>
      <c r="B17" s="67" t="s">
        <v>675</v>
      </c>
      <c r="C17" s="68" t="s">
        <v>368</v>
      </c>
      <c r="D17" s="68" t="s">
        <v>314</v>
      </c>
      <c r="E17" s="68" t="s">
        <v>77</v>
      </c>
      <c r="F17" s="69">
        <v>60</v>
      </c>
      <c r="G17" s="63">
        <v>0.5</v>
      </c>
      <c r="H17" s="64">
        <v>2</v>
      </c>
      <c r="I17" s="65" t="s">
        <v>77</v>
      </c>
      <c r="J17" s="63">
        <v>0.5</v>
      </c>
      <c r="K17" s="64">
        <v>2</v>
      </c>
      <c r="L17" s="35" t="s">
        <v>77</v>
      </c>
      <c r="M17" s="63">
        <v>0.5</v>
      </c>
      <c r="N17" s="64">
        <v>2</v>
      </c>
      <c r="O17" s="65" t="s">
        <v>77</v>
      </c>
      <c r="P17" s="63">
        <v>0.5</v>
      </c>
      <c r="Q17" s="64">
        <v>2</v>
      </c>
      <c r="R17" s="35" t="s">
        <v>77</v>
      </c>
      <c r="S17" s="63"/>
      <c r="T17" s="64"/>
      <c r="U17" s="65"/>
      <c r="V17" s="63"/>
      <c r="W17" s="64"/>
      <c r="X17" s="35"/>
      <c r="Y17" s="136">
        <f>SUM(G17,J17,M17,P17,S17,V17)*15</f>
        <v>30</v>
      </c>
      <c r="Z17" s="36">
        <f>SUM(H17,K17,N17,Q17,T17,W17)</f>
        <v>8</v>
      </c>
    </row>
    <row r="18" spans="1:26" ht="13.5" customHeight="1" x14ac:dyDescent="0.2">
      <c r="A18" s="66" t="s">
        <v>304</v>
      </c>
      <c r="B18" s="67" t="s">
        <v>512</v>
      </c>
      <c r="C18" s="68"/>
      <c r="D18" s="68"/>
      <c r="E18" s="68"/>
      <c r="F18" s="69"/>
      <c r="G18" s="63"/>
      <c r="H18" s="64"/>
      <c r="I18" s="65"/>
      <c r="J18" s="63">
        <v>0</v>
      </c>
      <c r="K18" s="64">
        <v>1</v>
      </c>
      <c r="L18" s="35" t="s">
        <v>77</v>
      </c>
      <c r="M18" s="63"/>
      <c r="N18" s="64"/>
      <c r="O18" s="65"/>
      <c r="P18" s="63">
        <v>0</v>
      </c>
      <c r="Q18" s="64">
        <v>1</v>
      </c>
      <c r="R18" s="35" t="s">
        <v>77</v>
      </c>
      <c r="S18" s="63"/>
      <c r="T18" s="64"/>
      <c r="U18" s="65"/>
      <c r="V18" s="63"/>
      <c r="W18" s="64"/>
      <c r="X18" s="35"/>
      <c r="Y18" s="136">
        <f>SUM(G18,J18,M18,P18,S18,V18)*15</f>
        <v>0</v>
      </c>
      <c r="Z18" s="36">
        <f>SUM(H18,K18,N18,Q18,T18,W18)</f>
        <v>2</v>
      </c>
    </row>
    <row r="19" spans="1:26" ht="13.5" customHeight="1" thickBot="1" x14ac:dyDescent="0.25">
      <c r="A19" s="66" t="s">
        <v>131</v>
      </c>
      <c r="B19" s="67" t="s">
        <v>513</v>
      </c>
      <c r="C19" s="68" t="s">
        <v>368</v>
      </c>
      <c r="D19" s="68" t="s">
        <v>319</v>
      </c>
      <c r="E19" s="68" t="s">
        <v>212</v>
      </c>
      <c r="F19" s="69">
        <v>45</v>
      </c>
      <c r="G19" s="63">
        <v>1</v>
      </c>
      <c r="H19" s="64">
        <v>1</v>
      </c>
      <c r="I19" s="65" t="s">
        <v>77</v>
      </c>
      <c r="J19" s="63">
        <v>1</v>
      </c>
      <c r="K19" s="64">
        <v>1</v>
      </c>
      <c r="L19" s="35" t="s">
        <v>77</v>
      </c>
      <c r="M19" s="63"/>
      <c r="N19" s="64"/>
      <c r="O19" s="65"/>
      <c r="P19" s="63"/>
      <c r="Q19" s="64"/>
      <c r="R19" s="35"/>
      <c r="S19" s="63"/>
      <c r="T19" s="64"/>
      <c r="U19" s="65"/>
      <c r="V19" s="63"/>
      <c r="W19" s="64"/>
      <c r="X19" s="35"/>
      <c r="Y19" s="136">
        <f>SUM(G19,J19,M19,P19,S19,V19)*15</f>
        <v>30</v>
      </c>
      <c r="Z19" s="36">
        <f>SUM(H19,K19,N19,Q19,T19,W19)</f>
        <v>2</v>
      </c>
    </row>
    <row r="20" spans="1:26" ht="13.5" customHeight="1" x14ac:dyDescent="0.2">
      <c r="A20" s="55" t="s">
        <v>16</v>
      </c>
      <c r="B20" s="56" t="s">
        <v>387</v>
      </c>
      <c r="C20" s="57" t="s">
        <v>368</v>
      </c>
      <c r="D20" s="57" t="s">
        <v>319</v>
      </c>
      <c r="E20" s="57" t="s">
        <v>212</v>
      </c>
      <c r="F20" s="58">
        <v>45</v>
      </c>
      <c r="G20" s="59">
        <v>2</v>
      </c>
      <c r="H20" s="60">
        <v>2</v>
      </c>
      <c r="I20" s="19" t="s">
        <v>77</v>
      </c>
      <c r="J20" s="59">
        <v>2</v>
      </c>
      <c r="K20" s="60">
        <v>2</v>
      </c>
      <c r="L20" s="19" t="s">
        <v>78</v>
      </c>
      <c r="M20" s="59">
        <v>1</v>
      </c>
      <c r="N20" s="60">
        <v>1</v>
      </c>
      <c r="O20" s="19" t="s">
        <v>77</v>
      </c>
      <c r="P20" s="59">
        <v>1</v>
      </c>
      <c r="Q20" s="60">
        <v>1</v>
      </c>
      <c r="R20" s="19" t="s">
        <v>78</v>
      </c>
      <c r="S20" s="59">
        <v>1</v>
      </c>
      <c r="T20" s="60">
        <v>1</v>
      </c>
      <c r="U20" s="19" t="s">
        <v>77</v>
      </c>
      <c r="V20" s="59">
        <v>1</v>
      </c>
      <c r="W20" s="60">
        <v>1</v>
      </c>
      <c r="X20" s="19" t="s">
        <v>78</v>
      </c>
      <c r="Y20" s="137">
        <f t="shared" si="0"/>
        <v>120</v>
      </c>
      <c r="Z20" s="12">
        <f t="shared" si="1"/>
        <v>8</v>
      </c>
    </row>
    <row r="21" spans="1:26" ht="13.5" customHeight="1" x14ac:dyDescent="0.2">
      <c r="A21" s="39" t="s">
        <v>17</v>
      </c>
      <c r="B21" s="108" t="s">
        <v>388</v>
      </c>
      <c r="C21" s="41" t="s">
        <v>368</v>
      </c>
      <c r="D21" s="41" t="s">
        <v>319</v>
      </c>
      <c r="E21" s="41" t="s">
        <v>212</v>
      </c>
      <c r="F21" s="42">
        <v>45</v>
      </c>
      <c r="G21" s="43">
        <v>2</v>
      </c>
      <c r="H21" s="37">
        <v>2</v>
      </c>
      <c r="I21" s="20" t="s">
        <v>77</v>
      </c>
      <c r="J21" s="43">
        <v>2</v>
      </c>
      <c r="K21" s="37">
        <v>2</v>
      </c>
      <c r="L21" s="20" t="s">
        <v>78</v>
      </c>
      <c r="M21" s="43">
        <v>1</v>
      </c>
      <c r="N21" s="37">
        <v>1</v>
      </c>
      <c r="O21" s="20" t="s">
        <v>77</v>
      </c>
      <c r="P21" s="43">
        <v>1</v>
      </c>
      <c r="Q21" s="37">
        <v>1</v>
      </c>
      <c r="R21" s="20" t="s">
        <v>78</v>
      </c>
      <c r="S21" s="43">
        <v>1</v>
      </c>
      <c r="T21" s="37">
        <v>1</v>
      </c>
      <c r="U21" s="20" t="s">
        <v>77</v>
      </c>
      <c r="V21" s="43">
        <v>1</v>
      </c>
      <c r="W21" s="37">
        <v>1</v>
      </c>
      <c r="X21" s="20" t="s">
        <v>78</v>
      </c>
      <c r="Y21" s="138">
        <f t="shared" si="0"/>
        <v>120</v>
      </c>
      <c r="Z21" s="13">
        <f t="shared" si="1"/>
        <v>8</v>
      </c>
    </row>
    <row r="22" spans="1:26" ht="13.5" customHeight="1" x14ac:dyDescent="0.2">
      <c r="A22" s="39" t="s">
        <v>18</v>
      </c>
      <c r="B22" s="108" t="s">
        <v>389</v>
      </c>
      <c r="C22" s="41"/>
      <c r="D22" s="41" t="s">
        <v>319</v>
      </c>
      <c r="E22" s="41" t="s">
        <v>81</v>
      </c>
      <c r="F22" s="42">
        <v>45</v>
      </c>
      <c r="G22" s="43">
        <v>2</v>
      </c>
      <c r="H22" s="37">
        <v>2</v>
      </c>
      <c r="I22" s="20" t="s">
        <v>78</v>
      </c>
      <c r="J22" s="43">
        <v>2</v>
      </c>
      <c r="K22" s="37">
        <v>2</v>
      </c>
      <c r="L22" s="20" t="s">
        <v>78</v>
      </c>
      <c r="M22" s="43">
        <v>2</v>
      </c>
      <c r="N22" s="37">
        <v>2</v>
      </c>
      <c r="O22" s="20" t="s">
        <v>78</v>
      </c>
      <c r="P22" s="43">
        <v>2</v>
      </c>
      <c r="Q22" s="37">
        <v>2</v>
      </c>
      <c r="R22" s="20" t="s">
        <v>78</v>
      </c>
      <c r="S22" s="43">
        <v>2</v>
      </c>
      <c r="T22" s="37">
        <v>2</v>
      </c>
      <c r="U22" s="20" t="s">
        <v>78</v>
      </c>
      <c r="V22" s="43">
        <v>2</v>
      </c>
      <c r="W22" s="37">
        <v>2</v>
      </c>
      <c r="X22" s="20" t="s">
        <v>78</v>
      </c>
      <c r="Y22" s="138">
        <f t="shared" si="0"/>
        <v>180</v>
      </c>
      <c r="Z22" s="13">
        <f t="shared" si="1"/>
        <v>12</v>
      </c>
    </row>
    <row r="23" spans="1:26" ht="13.5" customHeight="1" x14ac:dyDescent="0.2">
      <c r="A23" s="39" t="s">
        <v>79</v>
      </c>
      <c r="B23" s="108" t="s">
        <v>390</v>
      </c>
      <c r="C23" s="41" t="s">
        <v>396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>
        <v>0</v>
      </c>
      <c r="W23" s="37">
        <v>1</v>
      </c>
      <c r="X23" s="20" t="s">
        <v>80</v>
      </c>
      <c r="Y23" s="138">
        <f t="shared" si="0"/>
        <v>0</v>
      </c>
      <c r="Z23" s="13">
        <f t="shared" si="1"/>
        <v>1</v>
      </c>
    </row>
    <row r="24" spans="1:26" ht="13.5" customHeight="1" x14ac:dyDescent="0.2">
      <c r="A24" s="39" t="s">
        <v>19</v>
      </c>
      <c r="B24" s="108" t="s">
        <v>391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>
        <v>1</v>
      </c>
      <c r="W24" s="37">
        <v>2</v>
      </c>
      <c r="X24" s="20" t="s">
        <v>78</v>
      </c>
      <c r="Y24" s="138">
        <f t="shared" si="0"/>
        <v>15</v>
      </c>
      <c r="Z24" s="13">
        <f t="shared" si="1"/>
        <v>2</v>
      </c>
    </row>
    <row r="25" spans="1:26" ht="13.5" customHeight="1" x14ac:dyDescent="0.2">
      <c r="A25" s="39" t="s">
        <v>26</v>
      </c>
      <c r="B25" s="108" t="s">
        <v>392</v>
      </c>
      <c r="C25" s="41" t="s">
        <v>368</v>
      </c>
      <c r="D25" s="41" t="s">
        <v>319</v>
      </c>
      <c r="E25" s="41" t="s">
        <v>81</v>
      </c>
      <c r="F25" s="42">
        <v>45</v>
      </c>
      <c r="G25" s="43">
        <v>1</v>
      </c>
      <c r="H25" s="37">
        <v>2</v>
      </c>
      <c r="I25" s="20" t="s">
        <v>77</v>
      </c>
      <c r="J25" s="43">
        <v>1</v>
      </c>
      <c r="K25" s="37">
        <v>2</v>
      </c>
      <c r="L25" s="20" t="s">
        <v>77</v>
      </c>
      <c r="M25" s="43"/>
      <c r="N25" s="37"/>
      <c r="O25" s="20"/>
      <c r="P25" s="43"/>
      <c r="Q25" s="37"/>
      <c r="R25" s="20"/>
      <c r="S25" s="43"/>
      <c r="T25" s="37"/>
      <c r="U25" s="20"/>
      <c r="V25" s="43"/>
      <c r="W25" s="37"/>
      <c r="X25" s="20"/>
      <c r="Y25" s="138">
        <f t="shared" si="0"/>
        <v>30</v>
      </c>
      <c r="Z25" s="13">
        <f t="shared" si="1"/>
        <v>4</v>
      </c>
    </row>
    <row r="26" spans="1:26" ht="13.5" customHeight="1" x14ac:dyDescent="0.2">
      <c r="A26" s="39" t="s">
        <v>28</v>
      </c>
      <c r="B26" s="108" t="s">
        <v>393</v>
      </c>
      <c r="C26" s="41"/>
      <c r="D26" s="41" t="s">
        <v>319</v>
      </c>
      <c r="E26" s="41" t="s">
        <v>81</v>
      </c>
      <c r="F26" s="42">
        <v>45</v>
      </c>
      <c r="G26" s="43">
        <v>1</v>
      </c>
      <c r="H26" s="37">
        <v>1</v>
      </c>
      <c r="I26" s="20" t="s">
        <v>77</v>
      </c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/>
      <c r="W26" s="37"/>
      <c r="X26" s="20"/>
      <c r="Y26" s="138">
        <f t="shared" si="0"/>
        <v>15</v>
      </c>
      <c r="Z26" s="13">
        <f t="shared" si="1"/>
        <v>1</v>
      </c>
    </row>
    <row r="27" spans="1:26" ht="13.5" customHeight="1" x14ac:dyDescent="0.2">
      <c r="A27" s="39" t="s">
        <v>29</v>
      </c>
      <c r="B27" s="108" t="s">
        <v>394</v>
      </c>
      <c r="C27" s="41" t="s">
        <v>368</v>
      </c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/>
      <c r="N27" s="37"/>
      <c r="O27" s="20"/>
      <c r="P27" s="43"/>
      <c r="Q27" s="37"/>
      <c r="R27" s="20"/>
      <c r="S27" s="43">
        <v>1</v>
      </c>
      <c r="T27" s="37">
        <v>1</v>
      </c>
      <c r="U27" s="20" t="s">
        <v>77</v>
      </c>
      <c r="V27" s="43">
        <v>1</v>
      </c>
      <c r="W27" s="37">
        <v>1</v>
      </c>
      <c r="X27" s="20" t="s">
        <v>77</v>
      </c>
      <c r="Y27" s="138">
        <f t="shared" si="0"/>
        <v>30</v>
      </c>
      <c r="Z27" s="13">
        <f t="shared" si="1"/>
        <v>2</v>
      </c>
    </row>
    <row r="28" spans="1:26" ht="13.5" customHeight="1" thickBot="1" x14ac:dyDescent="0.25">
      <c r="A28" s="39" t="s">
        <v>27</v>
      </c>
      <c r="B28" s="108" t="s">
        <v>395</v>
      </c>
      <c r="C28" s="41"/>
      <c r="D28" s="41" t="s">
        <v>319</v>
      </c>
      <c r="E28" s="41" t="s">
        <v>81</v>
      </c>
      <c r="F28" s="42">
        <v>45</v>
      </c>
      <c r="G28" s="43"/>
      <c r="H28" s="37"/>
      <c r="I28" s="20"/>
      <c r="J28" s="43"/>
      <c r="K28" s="37"/>
      <c r="L28" s="20"/>
      <c r="M28" s="43">
        <v>1</v>
      </c>
      <c r="N28" s="37">
        <v>1</v>
      </c>
      <c r="O28" s="20" t="s">
        <v>77</v>
      </c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0"/>
        <v>15</v>
      </c>
      <c r="Z28" s="13">
        <f t="shared" si="1"/>
        <v>1</v>
      </c>
    </row>
    <row r="29" spans="1:26" ht="13.5" customHeight="1" thickTop="1" thickBot="1" x14ac:dyDescent="0.25">
      <c r="A29" s="164" t="s">
        <v>22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7"/>
    </row>
    <row r="30" spans="1:26" ht="13.5" customHeight="1" thickBot="1" x14ac:dyDescent="0.25">
      <c r="A30" s="86" t="s">
        <v>332</v>
      </c>
      <c r="B30" s="109" t="s">
        <v>677</v>
      </c>
      <c r="C30" s="88"/>
      <c r="D30" s="88"/>
      <c r="E30" s="88"/>
      <c r="F30" s="89"/>
      <c r="G30" s="90"/>
      <c r="H30" s="91"/>
      <c r="I30" s="92"/>
      <c r="J30" s="90"/>
      <c r="K30" s="91"/>
      <c r="L30" s="93"/>
      <c r="M30" s="90"/>
      <c r="N30" s="91">
        <v>6</v>
      </c>
      <c r="O30" s="92"/>
      <c r="P30" s="90"/>
      <c r="Q30" s="91">
        <v>5</v>
      </c>
      <c r="R30" s="93"/>
      <c r="S30" s="90"/>
      <c r="T30" s="91">
        <v>6</v>
      </c>
      <c r="U30" s="92"/>
      <c r="V30" s="90"/>
      <c r="W30" s="91">
        <v>3</v>
      </c>
      <c r="X30" s="93"/>
      <c r="Y30" s="139"/>
      <c r="Z30" s="94">
        <f>SUM(H30,K30,N30,Q30,T30,W30)</f>
        <v>20</v>
      </c>
    </row>
    <row r="31" spans="1:26" ht="13.5" customHeight="1" thickTop="1" thickBot="1" x14ac:dyDescent="0.25">
      <c r="A31" s="101" t="s">
        <v>154</v>
      </c>
      <c r="B31" s="83" t="s">
        <v>405</v>
      </c>
      <c r="C31" s="84"/>
      <c r="D31" s="84"/>
      <c r="E31" s="84" t="s">
        <v>213</v>
      </c>
      <c r="F31" s="85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>
        <v>0</v>
      </c>
      <c r="T31" s="22">
        <v>3</v>
      </c>
      <c r="U31" s="23" t="s">
        <v>77</v>
      </c>
      <c r="V31" s="21">
        <v>0</v>
      </c>
      <c r="W31" s="22">
        <v>3</v>
      </c>
      <c r="X31" s="23" t="s">
        <v>77</v>
      </c>
      <c r="Y31" s="140">
        <f>SUM(G31,J31,M31,P31,S31,V31)*15</f>
        <v>0</v>
      </c>
      <c r="Z31" s="24">
        <f>SUM(H31,K31,N31,Q31,T31,W31)</f>
        <v>6</v>
      </c>
    </row>
    <row r="32" spans="1:26" ht="13.5" customHeight="1" thickTop="1" thickBot="1" x14ac:dyDescent="0.25">
      <c r="A32" s="238" t="s">
        <v>14</v>
      </c>
      <c r="B32" s="239"/>
      <c r="C32" s="239"/>
      <c r="D32" s="239"/>
      <c r="E32" s="239"/>
      <c r="F32" s="240"/>
      <c r="G32" s="119">
        <f>SUM(G8:G31)</f>
        <v>22.5</v>
      </c>
      <c r="H32" s="14">
        <f t="shared" ref="H32:Z32" si="6">SUM(H8:H31)</f>
        <v>29</v>
      </c>
      <c r="I32" s="15"/>
      <c r="J32" s="119">
        <f t="shared" si="6"/>
        <v>21.5</v>
      </c>
      <c r="K32" s="14">
        <f t="shared" si="6"/>
        <v>29</v>
      </c>
      <c r="L32" s="15"/>
      <c r="M32" s="119">
        <f t="shared" si="6"/>
        <v>19.5</v>
      </c>
      <c r="N32" s="14">
        <f t="shared" si="6"/>
        <v>31</v>
      </c>
      <c r="O32" s="15"/>
      <c r="P32" s="119">
        <f t="shared" si="6"/>
        <v>18.5</v>
      </c>
      <c r="Q32" s="14">
        <f t="shared" si="6"/>
        <v>30</v>
      </c>
      <c r="R32" s="15"/>
      <c r="S32" s="119">
        <f t="shared" si="6"/>
        <v>18.5</v>
      </c>
      <c r="T32" s="14">
        <f t="shared" si="6"/>
        <v>31</v>
      </c>
      <c r="U32" s="15"/>
      <c r="V32" s="119">
        <f t="shared" si="6"/>
        <v>19.5</v>
      </c>
      <c r="W32" s="14">
        <f t="shared" si="6"/>
        <v>30</v>
      </c>
      <c r="X32" s="15"/>
      <c r="Y32" s="133">
        <f t="shared" si="6"/>
        <v>1800</v>
      </c>
      <c r="Z32" s="16">
        <f t="shared" si="6"/>
        <v>180</v>
      </c>
    </row>
    <row r="33" spans="1:21" ht="13.5" customHeight="1" thickTop="1" x14ac:dyDescent="0.2"/>
    <row r="34" spans="1:21" ht="12" customHeight="1" x14ac:dyDescent="0.2">
      <c r="A34" s="3" t="s">
        <v>210</v>
      </c>
      <c r="U34" s="104"/>
    </row>
    <row r="35" spans="1:21" ht="12" customHeight="1" x14ac:dyDescent="0.2">
      <c r="A35" s="3" t="s">
        <v>214</v>
      </c>
      <c r="U35" s="104"/>
    </row>
    <row r="36" spans="1:21" ht="12" customHeight="1" x14ac:dyDescent="0.2">
      <c r="U36" s="103"/>
    </row>
    <row r="37" spans="1:21" ht="12" customHeight="1" x14ac:dyDescent="0.2">
      <c r="A37" s="124" t="s">
        <v>334</v>
      </c>
      <c r="U37" s="103"/>
    </row>
    <row r="38" spans="1:21" ht="12" customHeight="1" x14ac:dyDescent="0.2">
      <c r="A38" s="125" t="s">
        <v>329</v>
      </c>
      <c r="D38" s="3" t="s">
        <v>335</v>
      </c>
      <c r="E38" s="125"/>
      <c r="G38" s="3" t="s">
        <v>211</v>
      </c>
      <c r="H38" s="125"/>
      <c r="K38" s="125"/>
      <c r="L38" s="125"/>
      <c r="M38" s="125" t="s">
        <v>310</v>
      </c>
      <c r="N38" s="125"/>
      <c r="P38" s="125"/>
      <c r="R38" s="104"/>
      <c r="T38" s="103"/>
      <c r="U38" s="103"/>
    </row>
    <row r="39" spans="1:21" ht="12" customHeight="1" x14ac:dyDescent="0.2">
      <c r="A39" s="125" t="s">
        <v>337</v>
      </c>
      <c r="D39" s="3" t="s">
        <v>313</v>
      </c>
      <c r="E39" s="125"/>
      <c r="G39" s="3" t="s">
        <v>216</v>
      </c>
      <c r="H39" s="125"/>
      <c r="K39" s="125"/>
      <c r="L39" s="125"/>
      <c r="M39" s="125" t="s">
        <v>311</v>
      </c>
      <c r="N39" s="125"/>
      <c r="P39" s="125"/>
      <c r="R39" s="104"/>
      <c r="T39" s="103"/>
      <c r="U39" s="103"/>
    </row>
    <row r="40" spans="1:21" ht="12" customHeight="1" x14ac:dyDescent="0.2">
      <c r="A40" s="3" t="s">
        <v>340</v>
      </c>
      <c r="D40" s="3" t="s">
        <v>320</v>
      </c>
      <c r="G40" s="3" t="s">
        <v>217</v>
      </c>
      <c r="M40" s="3" t="s">
        <v>312</v>
      </c>
      <c r="R40" s="103"/>
      <c r="T40" s="103"/>
      <c r="U40" s="103"/>
    </row>
    <row r="41" spans="1:21" ht="12" customHeight="1" x14ac:dyDescent="0.2">
      <c r="A41" s="3" t="s">
        <v>341</v>
      </c>
      <c r="G41" s="3" t="s">
        <v>218</v>
      </c>
      <c r="R41" s="103"/>
      <c r="T41" s="103"/>
      <c r="U41" s="103"/>
    </row>
    <row r="42" spans="1:21" ht="12" customHeight="1" x14ac:dyDescent="0.2">
      <c r="A42" s="3" t="s">
        <v>330</v>
      </c>
      <c r="G42" s="3" t="s">
        <v>219</v>
      </c>
      <c r="R42" s="103"/>
      <c r="T42" s="103"/>
      <c r="U42" s="103"/>
    </row>
    <row r="43" spans="1:21" ht="12" customHeight="1" x14ac:dyDescent="0.2">
      <c r="A43" s="105" t="s">
        <v>658</v>
      </c>
      <c r="R43" s="103"/>
      <c r="T43" s="103"/>
      <c r="U43" s="103"/>
    </row>
    <row r="44" spans="1:21" ht="12" customHeight="1" x14ac:dyDescent="0.2">
      <c r="T44" s="103"/>
      <c r="U44" s="103"/>
    </row>
    <row r="45" spans="1:21" ht="12" customHeight="1" x14ac:dyDescent="0.2">
      <c r="A45" s="124" t="s">
        <v>336</v>
      </c>
      <c r="S45" s="103"/>
      <c r="T45" s="103"/>
    </row>
    <row r="46" spans="1:21" ht="12" customHeight="1" x14ac:dyDescent="0.2">
      <c r="A46" s="3" t="s">
        <v>667</v>
      </c>
    </row>
    <row r="47" spans="1:21" ht="12" customHeight="1" x14ac:dyDescent="0.2">
      <c r="A47" s="3" t="s">
        <v>349</v>
      </c>
    </row>
    <row r="48" spans="1:21" ht="12" customHeight="1" x14ac:dyDescent="0.2">
      <c r="A48" s="3" t="s">
        <v>328</v>
      </c>
    </row>
    <row r="49" spans="1:4" ht="12" customHeight="1" x14ac:dyDescent="0.2">
      <c r="A49" s="3" t="s">
        <v>326</v>
      </c>
    </row>
    <row r="50" spans="1:4" ht="12" customHeight="1" x14ac:dyDescent="0.2">
      <c r="A50" s="3" t="s">
        <v>327</v>
      </c>
    </row>
    <row r="51" spans="1:4" x14ac:dyDescent="0.2">
      <c r="D51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4">
    <mergeCell ref="A1:Z1"/>
    <mergeCell ref="A2:Z2"/>
    <mergeCell ref="E5:E6"/>
    <mergeCell ref="A4:F4"/>
    <mergeCell ref="G4:X4"/>
    <mergeCell ref="Y4:Z4"/>
    <mergeCell ref="B3:R3"/>
    <mergeCell ref="S3:Z3"/>
    <mergeCell ref="A29:Z29"/>
    <mergeCell ref="A32:F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workbookViewId="0">
      <selection activeCell="A28" sqref="A28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3" width="3.7109375" style="3" customWidth="1"/>
    <col min="24" max="24" width="3.7109375" style="10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157</v>
      </c>
      <c r="B8" s="45" t="s">
        <v>521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1</v>
      </c>
      <c r="H8" s="49">
        <v>1</v>
      </c>
      <c r="I8" s="53" t="s">
        <v>77</v>
      </c>
      <c r="J8" s="48">
        <v>1</v>
      </c>
      <c r="K8" s="49">
        <v>1</v>
      </c>
      <c r="L8" s="50" t="s">
        <v>77</v>
      </c>
      <c r="M8" s="48">
        <v>2</v>
      </c>
      <c r="N8" s="49">
        <v>2</v>
      </c>
      <c r="O8" s="53" t="s">
        <v>78</v>
      </c>
      <c r="P8" s="48">
        <v>2</v>
      </c>
      <c r="Q8" s="49">
        <v>2</v>
      </c>
      <c r="R8" s="50" t="s">
        <v>77</v>
      </c>
      <c r="S8" s="48">
        <v>2</v>
      </c>
      <c r="T8" s="49">
        <v>2</v>
      </c>
      <c r="U8" s="53" t="s">
        <v>78</v>
      </c>
      <c r="V8" s="48">
        <v>2</v>
      </c>
      <c r="W8" s="49">
        <v>2</v>
      </c>
      <c r="X8" s="50" t="s">
        <v>77</v>
      </c>
      <c r="Y8" s="134">
        <f t="shared" ref="Y8:Y37" si="0">SUM(G8,J8,M8,P8,S8,V8)*15</f>
        <v>150</v>
      </c>
      <c r="Z8" s="17">
        <f t="shared" ref="Z8:Z37" si="1">SUM(H8,K8,N8,Q8,T8,W8)</f>
        <v>10</v>
      </c>
    </row>
    <row r="9" spans="1:26" ht="13.5" customHeight="1" x14ac:dyDescent="0.2">
      <c r="A9" s="66" t="s">
        <v>112</v>
      </c>
      <c r="B9" s="67" t="s">
        <v>522</v>
      </c>
      <c r="C9" s="68"/>
      <c r="D9" s="68" t="s">
        <v>319</v>
      </c>
      <c r="E9" s="68" t="s">
        <v>81</v>
      </c>
      <c r="F9" s="69">
        <v>45</v>
      </c>
      <c r="G9" s="63"/>
      <c r="H9" s="64"/>
      <c r="I9" s="65"/>
      <c r="J9" s="63"/>
      <c r="K9" s="64"/>
      <c r="L9" s="35"/>
      <c r="M9" s="63">
        <v>1</v>
      </c>
      <c r="N9" s="64">
        <v>1</v>
      </c>
      <c r="O9" s="65" t="s">
        <v>77</v>
      </c>
      <c r="P9" s="63">
        <v>1</v>
      </c>
      <c r="Q9" s="64">
        <v>1</v>
      </c>
      <c r="R9" s="35" t="s">
        <v>77</v>
      </c>
      <c r="S9" s="63"/>
      <c r="T9" s="64"/>
      <c r="U9" s="65"/>
      <c r="V9" s="63"/>
      <c r="W9" s="64"/>
      <c r="X9" s="35"/>
      <c r="Y9" s="136">
        <f>SUM(G9,J9,M9,P9,S9,V9)*15</f>
        <v>30</v>
      </c>
      <c r="Z9" s="36">
        <f>SUM(H9,K9,N9,Q9,T9,W9)</f>
        <v>2</v>
      </c>
    </row>
    <row r="10" spans="1:26" ht="13.5" customHeight="1" x14ac:dyDescent="0.2">
      <c r="A10" s="66" t="s">
        <v>288</v>
      </c>
      <c r="B10" s="67" t="s">
        <v>523</v>
      </c>
      <c r="C10" s="68" t="s">
        <v>642</v>
      </c>
      <c r="D10" s="68"/>
      <c r="E10" s="68" t="s">
        <v>213</v>
      </c>
      <c r="F10" s="69"/>
      <c r="G10" s="63"/>
      <c r="H10" s="64"/>
      <c r="I10" s="65"/>
      <c r="J10" s="63"/>
      <c r="K10" s="64"/>
      <c r="L10" s="35"/>
      <c r="M10" s="63"/>
      <c r="N10" s="64"/>
      <c r="O10" s="65"/>
      <c r="P10" s="63"/>
      <c r="Q10" s="64"/>
      <c r="R10" s="35"/>
      <c r="S10" s="63">
        <v>0</v>
      </c>
      <c r="T10" s="64">
        <v>1</v>
      </c>
      <c r="U10" s="65" t="s">
        <v>77</v>
      </c>
      <c r="V10" s="63"/>
      <c r="W10" s="64"/>
      <c r="X10" s="35"/>
      <c r="Y10" s="136">
        <f>SUM(G10,J10,M10,P10,S10,V10)*15</f>
        <v>0</v>
      </c>
      <c r="Z10" s="36">
        <f>SUM(H10,K10,N10,Q10,T10,W10)</f>
        <v>1</v>
      </c>
    </row>
    <row r="11" spans="1:26" ht="13.5" customHeight="1" x14ac:dyDescent="0.2">
      <c r="A11" s="39" t="s">
        <v>287</v>
      </c>
      <c r="B11" s="108" t="s">
        <v>524</v>
      </c>
      <c r="C11" s="41"/>
      <c r="D11" s="41"/>
      <c r="E11" s="41" t="s">
        <v>213</v>
      </c>
      <c r="F11" s="42"/>
      <c r="G11" s="43"/>
      <c r="H11" s="37"/>
      <c r="I11" s="38"/>
      <c r="J11" s="43">
        <v>0</v>
      </c>
      <c r="K11" s="37">
        <v>1</v>
      </c>
      <c r="L11" s="20" t="s">
        <v>77</v>
      </c>
      <c r="M11" s="43"/>
      <c r="N11" s="37"/>
      <c r="O11" s="38"/>
      <c r="P11" s="43">
        <v>0</v>
      </c>
      <c r="Q11" s="37">
        <v>1</v>
      </c>
      <c r="R11" s="20" t="s">
        <v>77</v>
      </c>
      <c r="S11" s="43"/>
      <c r="T11" s="37"/>
      <c r="U11" s="38"/>
      <c r="V11" s="43"/>
      <c r="W11" s="37"/>
      <c r="X11" s="20"/>
      <c r="Y11" s="135">
        <f>SUM(G11,J11,M11,P11,S11,V11)*15</f>
        <v>0</v>
      </c>
      <c r="Z11" s="13">
        <f>SUM(H11,K11,N11,Q11,T11,W11)</f>
        <v>2</v>
      </c>
    </row>
    <row r="12" spans="1:26" ht="13.5" customHeight="1" x14ac:dyDescent="0.2">
      <c r="A12" s="66" t="s">
        <v>289</v>
      </c>
      <c r="B12" s="67" t="s">
        <v>525</v>
      </c>
      <c r="C12" s="68" t="s">
        <v>643</v>
      </c>
      <c r="D12" s="68" t="s">
        <v>314</v>
      </c>
      <c r="E12" s="68" t="s">
        <v>77</v>
      </c>
      <c r="F12" s="69">
        <v>60</v>
      </c>
      <c r="G12" s="63"/>
      <c r="H12" s="64"/>
      <c r="I12" s="65"/>
      <c r="J12" s="63"/>
      <c r="K12" s="64"/>
      <c r="L12" s="35"/>
      <c r="M12" s="63"/>
      <c r="N12" s="64"/>
      <c r="O12" s="65"/>
      <c r="P12" s="63"/>
      <c r="Q12" s="64"/>
      <c r="R12" s="35"/>
      <c r="S12" s="63">
        <v>0.5</v>
      </c>
      <c r="T12" s="64">
        <v>1</v>
      </c>
      <c r="U12" s="65" t="s">
        <v>77</v>
      </c>
      <c r="V12" s="63">
        <v>0.5</v>
      </c>
      <c r="W12" s="64">
        <v>1</v>
      </c>
      <c r="X12" s="35" t="s">
        <v>77</v>
      </c>
      <c r="Y12" s="136">
        <f t="shared" ref="Y12:Y27" si="2">SUM(G12,J12,M12,P12,S12,V12)*15</f>
        <v>15</v>
      </c>
      <c r="Z12" s="36">
        <f t="shared" ref="Z12:Z27" si="3">SUM(H12,K12,N12,Q12,T12,W12)</f>
        <v>2</v>
      </c>
    </row>
    <row r="13" spans="1:26" ht="13.5" customHeight="1" x14ac:dyDescent="0.2">
      <c r="A13" s="66" t="s">
        <v>280</v>
      </c>
      <c r="B13" s="67" t="s">
        <v>526</v>
      </c>
      <c r="C13" s="68" t="s">
        <v>368</v>
      </c>
      <c r="D13" s="68" t="s">
        <v>314</v>
      </c>
      <c r="E13" s="68" t="s">
        <v>77</v>
      </c>
      <c r="F13" s="69">
        <v>60</v>
      </c>
      <c r="G13" s="63">
        <v>0.5</v>
      </c>
      <c r="H13" s="64">
        <v>1</v>
      </c>
      <c r="I13" s="65" t="s">
        <v>77</v>
      </c>
      <c r="J13" s="63">
        <v>0.5</v>
      </c>
      <c r="K13" s="64">
        <v>1</v>
      </c>
      <c r="L13" s="35" t="s">
        <v>77</v>
      </c>
      <c r="M13" s="63">
        <v>0.5</v>
      </c>
      <c r="N13" s="64">
        <v>1</v>
      </c>
      <c r="O13" s="65" t="s">
        <v>77</v>
      </c>
      <c r="P13" s="63">
        <v>0.5</v>
      </c>
      <c r="Q13" s="64">
        <v>1</v>
      </c>
      <c r="R13" s="35" t="s">
        <v>77</v>
      </c>
      <c r="S13" s="63">
        <v>0.5</v>
      </c>
      <c r="T13" s="64">
        <v>1</v>
      </c>
      <c r="U13" s="65" t="s">
        <v>77</v>
      </c>
      <c r="V13" s="63">
        <v>0.5</v>
      </c>
      <c r="W13" s="64">
        <v>1</v>
      </c>
      <c r="X13" s="35" t="s">
        <v>77</v>
      </c>
      <c r="Y13" s="136">
        <f>SUM(G13,J13,M13,P13,S13,V13)*15</f>
        <v>45</v>
      </c>
      <c r="Z13" s="36">
        <f>SUM(H13,K13,N13,Q13,T13,W13)</f>
        <v>6</v>
      </c>
    </row>
    <row r="14" spans="1:26" ht="13.5" customHeight="1" x14ac:dyDescent="0.2">
      <c r="A14" s="66" t="s">
        <v>281</v>
      </c>
      <c r="B14" s="67" t="s">
        <v>527</v>
      </c>
      <c r="C14" s="68" t="s">
        <v>368</v>
      </c>
      <c r="D14" s="68" t="s">
        <v>319</v>
      </c>
      <c r="E14" s="68" t="s">
        <v>77</v>
      </c>
      <c r="F14" s="69">
        <v>45</v>
      </c>
      <c r="G14" s="63">
        <v>1</v>
      </c>
      <c r="H14" s="64">
        <v>1</v>
      </c>
      <c r="I14" s="65" t="s">
        <v>77</v>
      </c>
      <c r="J14" s="63">
        <v>1</v>
      </c>
      <c r="K14" s="64">
        <v>1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>SUM(G14,J14,M14,P14,S14,V14)*15</f>
        <v>30</v>
      </c>
      <c r="Z14" s="36">
        <f>SUM(H14,K14,N14,Q14,T14,W14)</f>
        <v>2</v>
      </c>
    </row>
    <row r="15" spans="1:26" ht="13.5" customHeight="1" x14ac:dyDescent="0.2">
      <c r="A15" s="79" t="s">
        <v>286</v>
      </c>
      <c r="B15" s="108" t="s">
        <v>528</v>
      </c>
      <c r="C15" s="41" t="s">
        <v>368</v>
      </c>
      <c r="D15" s="41" t="s">
        <v>319</v>
      </c>
      <c r="E15" s="41" t="s">
        <v>77</v>
      </c>
      <c r="F15" s="42">
        <v>45</v>
      </c>
      <c r="G15" s="43">
        <v>1</v>
      </c>
      <c r="H15" s="37">
        <v>1</v>
      </c>
      <c r="I15" s="38" t="s">
        <v>77</v>
      </c>
      <c r="J15" s="43">
        <v>1</v>
      </c>
      <c r="K15" s="37">
        <v>1</v>
      </c>
      <c r="L15" s="20" t="s">
        <v>77</v>
      </c>
      <c r="M15" s="43"/>
      <c r="N15" s="37"/>
      <c r="O15" s="38"/>
      <c r="P15" s="43"/>
      <c r="Q15" s="37"/>
      <c r="R15" s="20"/>
      <c r="S15" s="43"/>
      <c r="T15" s="37"/>
      <c r="U15" s="38"/>
      <c r="V15" s="43"/>
      <c r="W15" s="37"/>
      <c r="X15" s="20"/>
      <c r="Y15" s="135">
        <f>SUM(G15,J15,M15,P15,S15,V15)*15</f>
        <v>30</v>
      </c>
      <c r="Z15" s="13">
        <f>SUM(H15,K15,N15,Q15,T15,W15)</f>
        <v>2</v>
      </c>
    </row>
    <row r="16" spans="1:26" ht="13.5" customHeight="1" x14ac:dyDescent="0.2">
      <c r="A16" s="66" t="s">
        <v>110</v>
      </c>
      <c r="B16" s="67" t="s">
        <v>529</v>
      </c>
      <c r="C16" s="68" t="s">
        <v>368</v>
      </c>
      <c r="D16" s="68" t="s">
        <v>314</v>
      </c>
      <c r="E16" s="68" t="s">
        <v>77</v>
      </c>
      <c r="F16" s="69">
        <v>60</v>
      </c>
      <c r="G16" s="63">
        <v>0.5</v>
      </c>
      <c r="H16" s="64">
        <v>1</v>
      </c>
      <c r="I16" s="65" t="s">
        <v>77</v>
      </c>
      <c r="J16" s="63">
        <v>0.5</v>
      </c>
      <c r="K16" s="64">
        <v>1</v>
      </c>
      <c r="L16" s="35" t="s">
        <v>77</v>
      </c>
      <c r="M16" s="63">
        <v>0.5</v>
      </c>
      <c r="N16" s="64">
        <v>1</v>
      </c>
      <c r="O16" s="65" t="s">
        <v>77</v>
      </c>
      <c r="P16" s="63">
        <v>0.5</v>
      </c>
      <c r="Q16" s="64">
        <v>1</v>
      </c>
      <c r="R16" s="35" t="s">
        <v>77</v>
      </c>
      <c r="S16" s="63"/>
      <c r="T16" s="64"/>
      <c r="U16" s="65"/>
      <c r="V16" s="63"/>
      <c r="W16" s="64"/>
      <c r="X16" s="35"/>
      <c r="Y16" s="136">
        <f t="shared" si="2"/>
        <v>30</v>
      </c>
      <c r="Z16" s="36">
        <f t="shared" si="3"/>
        <v>4</v>
      </c>
    </row>
    <row r="17" spans="1:26" ht="13.5" customHeight="1" x14ac:dyDescent="0.2">
      <c r="A17" s="66" t="s">
        <v>37</v>
      </c>
      <c r="B17" s="67" t="s">
        <v>530</v>
      </c>
      <c r="C17" s="68" t="s">
        <v>368</v>
      </c>
      <c r="D17" s="68" t="s">
        <v>319</v>
      </c>
      <c r="E17" s="68" t="s">
        <v>212</v>
      </c>
      <c r="F17" s="69">
        <v>45</v>
      </c>
      <c r="G17" s="63"/>
      <c r="H17" s="64"/>
      <c r="I17" s="65"/>
      <c r="J17" s="63"/>
      <c r="K17" s="64"/>
      <c r="L17" s="35"/>
      <c r="M17" s="63">
        <v>2</v>
      </c>
      <c r="N17" s="64">
        <v>1</v>
      </c>
      <c r="O17" s="65" t="s">
        <v>77</v>
      </c>
      <c r="P17" s="63">
        <v>2</v>
      </c>
      <c r="Q17" s="64">
        <v>1</v>
      </c>
      <c r="R17" s="35" t="s">
        <v>77</v>
      </c>
      <c r="S17" s="63">
        <v>2</v>
      </c>
      <c r="T17" s="64">
        <v>1</v>
      </c>
      <c r="U17" s="65" t="s">
        <v>77</v>
      </c>
      <c r="V17" s="63">
        <v>2</v>
      </c>
      <c r="W17" s="64">
        <v>1</v>
      </c>
      <c r="X17" s="35" t="s">
        <v>77</v>
      </c>
      <c r="Y17" s="136">
        <f t="shared" si="2"/>
        <v>120</v>
      </c>
      <c r="Z17" s="36">
        <f t="shared" si="3"/>
        <v>4</v>
      </c>
    </row>
    <row r="18" spans="1:26" ht="13.5" customHeight="1" x14ac:dyDescent="0.2">
      <c r="A18" s="66" t="s">
        <v>290</v>
      </c>
      <c r="B18" s="67" t="s">
        <v>531</v>
      </c>
      <c r="C18" s="68"/>
      <c r="D18" s="68" t="s">
        <v>319</v>
      </c>
      <c r="E18" s="68" t="s">
        <v>81</v>
      </c>
      <c r="F18" s="69">
        <v>45</v>
      </c>
      <c r="G18" s="63">
        <v>1</v>
      </c>
      <c r="H18" s="64">
        <v>1</v>
      </c>
      <c r="I18" s="65" t="s">
        <v>78</v>
      </c>
      <c r="J18" s="63">
        <v>1</v>
      </c>
      <c r="K18" s="64">
        <v>1</v>
      </c>
      <c r="L18" s="35" t="s">
        <v>78</v>
      </c>
      <c r="M18" s="63">
        <v>1</v>
      </c>
      <c r="N18" s="64">
        <v>1</v>
      </c>
      <c r="O18" s="65" t="s">
        <v>78</v>
      </c>
      <c r="P18" s="63">
        <v>1</v>
      </c>
      <c r="Q18" s="64">
        <v>1</v>
      </c>
      <c r="R18" s="35" t="s">
        <v>78</v>
      </c>
      <c r="S18" s="63">
        <v>1</v>
      </c>
      <c r="T18" s="64">
        <v>1</v>
      </c>
      <c r="U18" s="65" t="s">
        <v>78</v>
      </c>
      <c r="V18" s="63">
        <v>1</v>
      </c>
      <c r="W18" s="64">
        <v>1</v>
      </c>
      <c r="X18" s="35" t="s">
        <v>78</v>
      </c>
      <c r="Y18" s="136">
        <f t="shared" si="2"/>
        <v>90</v>
      </c>
      <c r="Z18" s="36">
        <f t="shared" si="3"/>
        <v>6</v>
      </c>
    </row>
    <row r="19" spans="1:26" ht="13.5" customHeight="1" x14ac:dyDescent="0.2">
      <c r="A19" s="66" t="s">
        <v>291</v>
      </c>
      <c r="B19" s="67" t="s">
        <v>532</v>
      </c>
      <c r="C19" s="68"/>
      <c r="D19" s="68" t="s">
        <v>319</v>
      </c>
      <c r="E19" s="68" t="s">
        <v>81</v>
      </c>
      <c r="F19" s="69">
        <v>45</v>
      </c>
      <c r="G19" s="63">
        <v>1</v>
      </c>
      <c r="H19" s="64">
        <v>1</v>
      </c>
      <c r="I19" s="65" t="s">
        <v>78</v>
      </c>
      <c r="J19" s="63">
        <v>1</v>
      </c>
      <c r="K19" s="64">
        <v>1</v>
      </c>
      <c r="L19" s="35" t="s">
        <v>78</v>
      </c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>
        <v>1</v>
      </c>
      <c r="T19" s="64">
        <v>1</v>
      </c>
      <c r="U19" s="65" t="s">
        <v>78</v>
      </c>
      <c r="V19" s="63">
        <v>1</v>
      </c>
      <c r="W19" s="64">
        <v>1</v>
      </c>
      <c r="X19" s="35" t="s">
        <v>78</v>
      </c>
      <c r="Y19" s="136">
        <f t="shared" si="2"/>
        <v>90</v>
      </c>
      <c r="Z19" s="36">
        <f t="shared" si="3"/>
        <v>6</v>
      </c>
    </row>
    <row r="20" spans="1:26" ht="13.5" customHeight="1" x14ac:dyDescent="0.2">
      <c r="A20" s="66" t="s">
        <v>292</v>
      </c>
      <c r="B20" s="67" t="s">
        <v>533</v>
      </c>
      <c r="C20" s="68" t="s">
        <v>368</v>
      </c>
      <c r="D20" s="68" t="s">
        <v>319</v>
      </c>
      <c r="E20" s="68" t="s">
        <v>81</v>
      </c>
      <c r="F20" s="69">
        <v>45</v>
      </c>
      <c r="G20" s="63">
        <v>1</v>
      </c>
      <c r="H20" s="64">
        <v>1</v>
      </c>
      <c r="I20" s="65" t="s">
        <v>78</v>
      </c>
      <c r="J20" s="63">
        <v>1</v>
      </c>
      <c r="K20" s="64">
        <v>1</v>
      </c>
      <c r="L20" s="35" t="s">
        <v>78</v>
      </c>
      <c r="M20" s="63">
        <v>1</v>
      </c>
      <c r="N20" s="64">
        <v>1</v>
      </c>
      <c r="O20" s="65" t="s">
        <v>78</v>
      </c>
      <c r="P20" s="63">
        <v>1</v>
      </c>
      <c r="Q20" s="64">
        <v>1</v>
      </c>
      <c r="R20" s="35" t="s">
        <v>78</v>
      </c>
      <c r="S20" s="63">
        <v>1</v>
      </c>
      <c r="T20" s="64">
        <v>1</v>
      </c>
      <c r="U20" s="65" t="s">
        <v>78</v>
      </c>
      <c r="V20" s="63">
        <v>1</v>
      </c>
      <c r="W20" s="64">
        <v>1</v>
      </c>
      <c r="X20" s="35" t="s">
        <v>78</v>
      </c>
      <c r="Y20" s="136">
        <f t="shared" si="2"/>
        <v>90</v>
      </c>
      <c r="Z20" s="36">
        <f t="shared" si="3"/>
        <v>6</v>
      </c>
    </row>
    <row r="21" spans="1:26" ht="13.5" customHeight="1" x14ac:dyDescent="0.2">
      <c r="A21" s="66" t="s">
        <v>293</v>
      </c>
      <c r="B21" s="67" t="s">
        <v>534</v>
      </c>
      <c r="C21" s="68" t="s">
        <v>368</v>
      </c>
      <c r="D21" s="68" t="s">
        <v>319</v>
      </c>
      <c r="E21" s="68" t="s">
        <v>81</v>
      </c>
      <c r="F21" s="69">
        <v>45</v>
      </c>
      <c r="G21" s="63">
        <v>1</v>
      </c>
      <c r="H21" s="64">
        <v>1</v>
      </c>
      <c r="I21" s="65" t="s">
        <v>78</v>
      </c>
      <c r="J21" s="63">
        <v>1</v>
      </c>
      <c r="K21" s="64">
        <v>1</v>
      </c>
      <c r="L21" s="35" t="s">
        <v>78</v>
      </c>
      <c r="M21" s="63">
        <v>1</v>
      </c>
      <c r="N21" s="64">
        <v>1</v>
      </c>
      <c r="O21" s="65" t="s">
        <v>78</v>
      </c>
      <c r="P21" s="63">
        <v>1</v>
      </c>
      <c r="Q21" s="64">
        <v>1</v>
      </c>
      <c r="R21" s="35" t="s">
        <v>78</v>
      </c>
      <c r="S21" s="63">
        <v>1</v>
      </c>
      <c r="T21" s="64">
        <v>1</v>
      </c>
      <c r="U21" s="65" t="s">
        <v>78</v>
      </c>
      <c r="V21" s="63">
        <v>1</v>
      </c>
      <c r="W21" s="64">
        <v>1</v>
      </c>
      <c r="X21" s="35" t="s">
        <v>78</v>
      </c>
      <c r="Y21" s="136">
        <f t="shared" si="2"/>
        <v>90</v>
      </c>
      <c r="Z21" s="36">
        <f t="shared" si="3"/>
        <v>6</v>
      </c>
    </row>
    <row r="22" spans="1:26" ht="13.5" customHeight="1" x14ac:dyDescent="0.2">
      <c r="A22" s="66" t="s">
        <v>294</v>
      </c>
      <c r="B22" s="67" t="s">
        <v>535</v>
      </c>
      <c r="C22" s="68"/>
      <c r="D22" s="68"/>
      <c r="E22" s="68" t="s">
        <v>213</v>
      </c>
      <c r="F22" s="69"/>
      <c r="G22" s="63">
        <v>0</v>
      </c>
      <c r="H22" s="64">
        <v>1</v>
      </c>
      <c r="I22" s="65" t="s">
        <v>77</v>
      </c>
      <c r="J22" s="63">
        <v>0</v>
      </c>
      <c r="K22" s="64">
        <v>1</v>
      </c>
      <c r="L22" s="35" t="s">
        <v>77</v>
      </c>
      <c r="M22" s="63">
        <v>0</v>
      </c>
      <c r="N22" s="64">
        <v>1</v>
      </c>
      <c r="O22" s="65" t="s">
        <v>77</v>
      </c>
      <c r="P22" s="63">
        <v>0</v>
      </c>
      <c r="Q22" s="64">
        <v>1</v>
      </c>
      <c r="R22" s="35" t="s">
        <v>77</v>
      </c>
      <c r="S22" s="63">
        <v>0</v>
      </c>
      <c r="T22" s="64">
        <v>1</v>
      </c>
      <c r="U22" s="65" t="s">
        <v>77</v>
      </c>
      <c r="V22" s="63">
        <v>0</v>
      </c>
      <c r="W22" s="64">
        <v>1</v>
      </c>
      <c r="X22" s="35" t="s">
        <v>77</v>
      </c>
      <c r="Y22" s="136">
        <f t="shared" si="2"/>
        <v>0</v>
      </c>
      <c r="Z22" s="36">
        <f t="shared" si="3"/>
        <v>6</v>
      </c>
    </row>
    <row r="23" spans="1:26" ht="13.5" customHeight="1" x14ac:dyDescent="0.2">
      <c r="A23" s="66" t="s">
        <v>295</v>
      </c>
      <c r="B23" s="67" t="s">
        <v>536</v>
      </c>
      <c r="C23" s="68"/>
      <c r="D23" s="68"/>
      <c r="E23" s="68" t="s">
        <v>213</v>
      </c>
      <c r="F23" s="69"/>
      <c r="G23" s="63">
        <v>0</v>
      </c>
      <c r="H23" s="64">
        <v>1</v>
      </c>
      <c r="I23" s="65" t="s">
        <v>78</v>
      </c>
      <c r="J23" s="63"/>
      <c r="K23" s="64"/>
      <c r="L23" s="35"/>
      <c r="M23" s="63"/>
      <c r="N23" s="64"/>
      <c r="O23" s="65"/>
      <c r="P23" s="63"/>
      <c r="Q23" s="64"/>
      <c r="R23" s="35"/>
      <c r="S23" s="63"/>
      <c r="T23" s="64"/>
      <c r="U23" s="65"/>
      <c r="V23" s="63"/>
      <c r="W23" s="64"/>
      <c r="X23" s="35"/>
      <c r="Y23" s="136">
        <f t="shared" si="2"/>
        <v>0</v>
      </c>
      <c r="Z23" s="36">
        <f t="shared" si="3"/>
        <v>1</v>
      </c>
    </row>
    <row r="24" spans="1:26" ht="13.5" customHeight="1" x14ac:dyDescent="0.2">
      <c r="A24" s="66" t="s">
        <v>344</v>
      </c>
      <c r="B24" s="67" t="s">
        <v>537</v>
      </c>
      <c r="C24" s="68" t="s">
        <v>644</v>
      </c>
      <c r="D24" s="68" t="s">
        <v>319</v>
      </c>
      <c r="E24" s="68" t="s">
        <v>81</v>
      </c>
      <c r="F24" s="69">
        <v>45</v>
      </c>
      <c r="G24" s="63"/>
      <c r="H24" s="64"/>
      <c r="I24" s="65"/>
      <c r="J24" s="63"/>
      <c r="K24" s="64"/>
      <c r="L24" s="35"/>
      <c r="M24" s="63"/>
      <c r="N24" s="64"/>
      <c r="O24" s="65"/>
      <c r="P24" s="63"/>
      <c r="Q24" s="64"/>
      <c r="R24" s="35"/>
      <c r="S24" s="63">
        <v>2</v>
      </c>
      <c r="T24" s="64">
        <v>2</v>
      </c>
      <c r="U24" s="65" t="s">
        <v>78</v>
      </c>
      <c r="V24" s="63"/>
      <c r="W24" s="64"/>
      <c r="X24" s="35"/>
      <c r="Y24" s="136">
        <f t="shared" si="2"/>
        <v>30</v>
      </c>
      <c r="Z24" s="36">
        <f t="shared" si="3"/>
        <v>2</v>
      </c>
    </row>
    <row r="25" spans="1:26" s="127" customFormat="1" ht="24" customHeight="1" x14ac:dyDescent="0.25">
      <c r="A25" s="110" t="s">
        <v>296</v>
      </c>
      <c r="B25" s="111" t="s">
        <v>538</v>
      </c>
      <c r="C25" s="112" t="s">
        <v>679</v>
      </c>
      <c r="D25" s="112" t="s">
        <v>319</v>
      </c>
      <c r="E25" s="112" t="s">
        <v>212</v>
      </c>
      <c r="F25" s="113">
        <v>45</v>
      </c>
      <c r="G25" s="114"/>
      <c r="H25" s="115"/>
      <c r="I25" s="116"/>
      <c r="J25" s="114"/>
      <c r="K25" s="115"/>
      <c r="L25" s="117"/>
      <c r="M25" s="114">
        <v>1</v>
      </c>
      <c r="N25" s="115">
        <v>1</v>
      </c>
      <c r="O25" s="116" t="s">
        <v>78</v>
      </c>
      <c r="P25" s="114">
        <v>1</v>
      </c>
      <c r="Q25" s="115">
        <v>1</v>
      </c>
      <c r="R25" s="117" t="s">
        <v>78</v>
      </c>
      <c r="S25" s="114">
        <v>1</v>
      </c>
      <c r="T25" s="115">
        <v>1</v>
      </c>
      <c r="U25" s="116" t="s">
        <v>78</v>
      </c>
      <c r="V25" s="114">
        <v>1</v>
      </c>
      <c r="W25" s="115">
        <v>1</v>
      </c>
      <c r="X25" s="117" t="s">
        <v>78</v>
      </c>
      <c r="Y25" s="142">
        <f t="shared" si="2"/>
        <v>60</v>
      </c>
      <c r="Z25" s="118">
        <f t="shared" si="3"/>
        <v>4</v>
      </c>
    </row>
    <row r="26" spans="1:26" ht="13.5" customHeight="1" x14ac:dyDescent="0.2">
      <c r="A26" s="66" t="s">
        <v>297</v>
      </c>
      <c r="B26" s="67" t="s">
        <v>539</v>
      </c>
      <c r="C26" s="68"/>
      <c r="D26" s="68"/>
      <c r="E26" s="68" t="s">
        <v>213</v>
      </c>
      <c r="F26" s="69"/>
      <c r="G26" s="63"/>
      <c r="H26" s="64"/>
      <c r="I26" s="65"/>
      <c r="J26" s="63">
        <v>0</v>
      </c>
      <c r="K26" s="64">
        <v>1</v>
      </c>
      <c r="L26" s="35" t="s">
        <v>77</v>
      </c>
      <c r="M26" s="63"/>
      <c r="N26" s="64"/>
      <c r="O26" s="65"/>
      <c r="P26" s="63">
        <v>0</v>
      </c>
      <c r="Q26" s="64">
        <v>1</v>
      </c>
      <c r="R26" s="35" t="s">
        <v>77</v>
      </c>
      <c r="S26" s="63"/>
      <c r="T26" s="64"/>
      <c r="U26" s="65"/>
      <c r="V26" s="63"/>
      <c r="W26" s="64"/>
      <c r="X26" s="35"/>
      <c r="Y26" s="136">
        <f t="shared" si="2"/>
        <v>0</v>
      </c>
      <c r="Z26" s="36">
        <f t="shared" si="3"/>
        <v>2</v>
      </c>
    </row>
    <row r="27" spans="1:26" ht="13.5" customHeight="1" x14ac:dyDescent="0.2">
      <c r="A27" s="66" t="s">
        <v>31</v>
      </c>
      <c r="B27" s="67" t="s">
        <v>540</v>
      </c>
      <c r="C27" s="68" t="s">
        <v>368</v>
      </c>
      <c r="D27" s="68" t="s">
        <v>314</v>
      </c>
      <c r="E27" s="68" t="s">
        <v>77</v>
      </c>
      <c r="F27" s="69">
        <v>60</v>
      </c>
      <c r="G27" s="63">
        <v>0.5</v>
      </c>
      <c r="H27" s="64">
        <v>1</v>
      </c>
      <c r="I27" s="65" t="s">
        <v>77</v>
      </c>
      <c r="J27" s="63">
        <v>0.5</v>
      </c>
      <c r="K27" s="64">
        <v>1</v>
      </c>
      <c r="L27" s="35" t="s">
        <v>77</v>
      </c>
      <c r="M27" s="63">
        <v>0.5</v>
      </c>
      <c r="N27" s="64">
        <v>1</v>
      </c>
      <c r="O27" s="65" t="s">
        <v>77</v>
      </c>
      <c r="P27" s="63">
        <v>0.5</v>
      </c>
      <c r="Q27" s="64">
        <v>1</v>
      </c>
      <c r="R27" s="35" t="s">
        <v>77</v>
      </c>
      <c r="S27" s="63"/>
      <c r="T27" s="64"/>
      <c r="U27" s="65"/>
      <c r="V27" s="63"/>
      <c r="W27" s="64"/>
      <c r="X27" s="35"/>
      <c r="Y27" s="136">
        <f t="shared" si="2"/>
        <v>30</v>
      </c>
      <c r="Z27" s="36">
        <f t="shared" si="3"/>
        <v>4</v>
      </c>
    </row>
    <row r="28" spans="1:26" ht="13.5" customHeight="1" thickBot="1" x14ac:dyDescent="0.25">
      <c r="A28" s="66" t="s">
        <v>33</v>
      </c>
      <c r="B28" s="67" t="s">
        <v>386</v>
      </c>
      <c r="C28" s="68" t="s">
        <v>368</v>
      </c>
      <c r="D28" s="68" t="s">
        <v>319</v>
      </c>
      <c r="E28" s="68" t="s">
        <v>77</v>
      </c>
      <c r="F28" s="69">
        <v>45</v>
      </c>
      <c r="G28" s="63">
        <v>3</v>
      </c>
      <c r="H28" s="64">
        <v>2</v>
      </c>
      <c r="I28" s="65" t="s">
        <v>77</v>
      </c>
      <c r="J28" s="63">
        <v>3</v>
      </c>
      <c r="K28" s="64">
        <v>2</v>
      </c>
      <c r="L28" s="35" t="s">
        <v>77</v>
      </c>
      <c r="M28" s="63">
        <v>3</v>
      </c>
      <c r="N28" s="64">
        <v>2</v>
      </c>
      <c r="O28" s="65" t="s">
        <v>77</v>
      </c>
      <c r="P28" s="63">
        <v>3</v>
      </c>
      <c r="Q28" s="64">
        <v>2</v>
      </c>
      <c r="R28" s="35" t="s">
        <v>77</v>
      </c>
      <c r="S28" s="63">
        <v>3</v>
      </c>
      <c r="T28" s="64">
        <v>2</v>
      </c>
      <c r="U28" s="65" t="s">
        <v>77</v>
      </c>
      <c r="V28" s="63">
        <v>3</v>
      </c>
      <c r="W28" s="64">
        <v>2</v>
      </c>
      <c r="X28" s="35" t="s">
        <v>77</v>
      </c>
      <c r="Y28" s="136">
        <f t="shared" ref="Y28" si="4">SUM(G28,J28,M28,P28,S28,V28)*15</f>
        <v>270</v>
      </c>
      <c r="Z28" s="36">
        <f t="shared" ref="Z28" si="5">SUM(H28,K28,N28,Q28,T28,W28)</f>
        <v>12</v>
      </c>
    </row>
    <row r="29" spans="1:26" ht="13.5" customHeight="1" x14ac:dyDescent="0.2">
      <c r="A29" s="55" t="s">
        <v>16</v>
      </c>
      <c r="B29" s="56" t="s">
        <v>387</v>
      </c>
      <c r="C29" s="57" t="s">
        <v>368</v>
      </c>
      <c r="D29" s="57" t="s">
        <v>319</v>
      </c>
      <c r="E29" s="57" t="s">
        <v>212</v>
      </c>
      <c r="F29" s="58">
        <v>45</v>
      </c>
      <c r="G29" s="59">
        <v>2</v>
      </c>
      <c r="H29" s="60">
        <v>2</v>
      </c>
      <c r="I29" s="19" t="s">
        <v>77</v>
      </c>
      <c r="J29" s="59">
        <v>2</v>
      </c>
      <c r="K29" s="60">
        <v>2</v>
      </c>
      <c r="L29" s="19" t="s">
        <v>78</v>
      </c>
      <c r="M29" s="59">
        <v>1</v>
      </c>
      <c r="N29" s="60">
        <v>1</v>
      </c>
      <c r="O29" s="19" t="s">
        <v>77</v>
      </c>
      <c r="P29" s="59">
        <v>1</v>
      </c>
      <c r="Q29" s="60">
        <v>1</v>
      </c>
      <c r="R29" s="19" t="s">
        <v>78</v>
      </c>
      <c r="S29" s="59">
        <v>1</v>
      </c>
      <c r="T29" s="60">
        <v>1</v>
      </c>
      <c r="U29" s="19" t="s">
        <v>77</v>
      </c>
      <c r="V29" s="59">
        <v>1</v>
      </c>
      <c r="W29" s="60">
        <v>1</v>
      </c>
      <c r="X29" s="19" t="s">
        <v>78</v>
      </c>
      <c r="Y29" s="137">
        <f t="shared" si="0"/>
        <v>120</v>
      </c>
      <c r="Z29" s="12">
        <f t="shared" si="1"/>
        <v>8</v>
      </c>
    </row>
    <row r="30" spans="1:26" ht="13.5" customHeight="1" x14ac:dyDescent="0.2">
      <c r="A30" s="39" t="s">
        <v>17</v>
      </c>
      <c r="B30" s="108" t="s">
        <v>388</v>
      </c>
      <c r="C30" s="41" t="s">
        <v>368</v>
      </c>
      <c r="D30" s="41" t="s">
        <v>319</v>
      </c>
      <c r="E30" s="41" t="s">
        <v>212</v>
      </c>
      <c r="F30" s="42">
        <v>45</v>
      </c>
      <c r="G30" s="43">
        <v>2</v>
      </c>
      <c r="H30" s="37">
        <v>2</v>
      </c>
      <c r="I30" s="20" t="s">
        <v>77</v>
      </c>
      <c r="J30" s="43">
        <v>2</v>
      </c>
      <c r="K30" s="37">
        <v>2</v>
      </c>
      <c r="L30" s="20" t="s">
        <v>78</v>
      </c>
      <c r="M30" s="43">
        <v>1</v>
      </c>
      <c r="N30" s="37">
        <v>1</v>
      </c>
      <c r="O30" s="20" t="s">
        <v>77</v>
      </c>
      <c r="P30" s="43">
        <v>1</v>
      </c>
      <c r="Q30" s="37">
        <v>1</v>
      </c>
      <c r="R30" s="20" t="s">
        <v>78</v>
      </c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78</v>
      </c>
      <c r="Y30" s="138">
        <f t="shared" si="0"/>
        <v>120</v>
      </c>
      <c r="Z30" s="13">
        <f t="shared" si="1"/>
        <v>8</v>
      </c>
    </row>
    <row r="31" spans="1:26" ht="13.5" customHeight="1" x14ac:dyDescent="0.2">
      <c r="A31" s="39" t="s">
        <v>18</v>
      </c>
      <c r="B31" s="108" t="s">
        <v>389</v>
      </c>
      <c r="C31" s="41"/>
      <c r="D31" s="41" t="s">
        <v>319</v>
      </c>
      <c r="E31" s="41" t="s">
        <v>81</v>
      </c>
      <c r="F31" s="42">
        <v>45</v>
      </c>
      <c r="G31" s="43">
        <v>2</v>
      </c>
      <c r="H31" s="37">
        <v>2</v>
      </c>
      <c r="I31" s="20" t="s">
        <v>78</v>
      </c>
      <c r="J31" s="43">
        <v>2</v>
      </c>
      <c r="K31" s="37">
        <v>2</v>
      </c>
      <c r="L31" s="20" t="s">
        <v>78</v>
      </c>
      <c r="M31" s="43">
        <v>2</v>
      </c>
      <c r="N31" s="37">
        <v>2</v>
      </c>
      <c r="O31" s="20" t="s">
        <v>78</v>
      </c>
      <c r="P31" s="43">
        <v>2</v>
      </c>
      <c r="Q31" s="37">
        <v>2</v>
      </c>
      <c r="R31" s="20" t="s">
        <v>78</v>
      </c>
      <c r="S31" s="43">
        <v>2</v>
      </c>
      <c r="T31" s="37">
        <v>2</v>
      </c>
      <c r="U31" s="20" t="s">
        <v>78</v>
      </c>
      <c r="V31" s="43">
        <v>2</v>
      </c>
      <c r="W31" s="37">
        <v>2</v>
      </c>
      <c r="X31" s="20" t="s">
        <v>78</v>
      </c>
      <c r="Y31" s="138">
        <f t="shared" si="0"/>
        <v>180</v>
      </c>
      <c r="Z31" s="13">
        <f t="shared" si="1"/>
        <v>12</v>
      </c>
    </row>
    <row r="32" spans="1:26" ht="13.5" customHeight="1" x14ac:dyDescent="0.2">
      <c r="A32" s="39" t="s">
        <v>79</v>
      </c>
      <c r="B32" s="108" t="s">
        <v>390</v>
      </c>
      <c r="C32" s="41" t="s">
        <v>396</v>
      </c>
      <c r="D32" s="41"/>
      <c r="E32" s="41"/>
      <c r="F32" s="42"/>
      <c r="G32" s="43"/>
      <c r="H32" s="37"/>
      <c r="I32" s="20"/>
      <c r="J32" s="43"/>
      <c r="K32" s="37"/>
      <c r="L32" s="20"/>
      <c r="M32" s="43"/>
      <c r="N32" s="37"/>
      <c r="O32" s="20"/>
      <c r="P32" s="43"/>
      <c r="Q32" s="37"/>
      <c r="R32" s="20"/>
      <c r="S32" s="43"/>
      <c r="T32" s="37"/>
      <c r="U32" s="20"/>
      <c r="V32" s="43">
        <v>0</v>
      </c>
      <c r="W32" s="37">
        <v>1</v>
      </c>
      <c r="X32" s="20" t="s">
        <v>80</v>
      </c>
      <c r="Y32" s="138">
        <f t="shared" si="0"/>
        <v>0</v>
      </c>
      <c r="Z32" s="13">
        <f t="shared" si="1"/>
        <v>1</v>
      </c>
    </row>
    <row r="33" spans="1:26" ht="13.5" customHeight="1" x14ac:dyDescent="0.2">
      <c r="A33" s="39" t="s">
        <v>19</v>
      </c>
      <c r="B33" s="108" t="s">
        <v>541</v>
      </c>
      <c r="C33" s="41" t="s">
        <v>537</v>
      </c>
      <c r="D33" s="41" t="s">
        <v>319</v>
      </c>
      <c r="E33" s="41" t="s">
        <v>81</v>
      </c>
      <c r="F33" s="42">
        <v>45</v>
      </c>
      <c r="G33" s="43"/>
      <c r="H33" s="37"/>
      <c r="I33" s="20"/>
      <c r="J33" s="43"/>
      <c r="K33" s="37"/>
      <c r="L33" s="20"/>
      <c r="M33" s="43"/>
      <c r="N33" s="37"/>
      <c r="O33" s="20"/>
      <c r="P33" s="43"/>
      <c r="Q33" s="37"/>
      <c r="R33" s="20"/>
      <c r="S33" s="43"/>
      <c r="T33" s="37"/>
      <c r="U33" s="20"/>
      <c r="V33" s="43">
        <v>2</v>
      </c>
      <c r="W33" s="37">
        <v>2</v>
      </c>
      <c r="X33" s="20" t="s">
        <v>78</v>
      </c>
      <c r="Y33" s="138">
        <f t="shared" si="0"/>
        <v>30</v>
      </c>
      <c r="Z33" s="13">
        <f t="shared" si="1"/>
        <v>2</v>
      </c>
    </row>
    <row r="34" spans="1:26" ht="13.5" customHeight="1" x14ac:dyDescent="0.2">
      <c r="A34" s="39" t="s">
        <v>26</v>
      </c>
      <c r="B34" s="108" t="s">
        <v>392</v>
      </c>
      <c r="C34" s="41" t="s">
        <v>368</v>
      </c>
      <c r="D34" s="41" t="s">
        <v>319</v>
      </c>
      <c r="E34" s="41" t="s">
        <v>81</v>
      </c>
      <c r="F34" s="42">
        <v>45</v>
      </c>
      <c r="G34" s="43">
        <v>1</v>
      </c>
      <c r="H34" s="37">
        <v>2</v>
      </c>
      <c r="I34" s="20" t="s">
        <v>77</v>
      </c>
      <c r="J34" s="43">
        <v>1</v>
      </c>
      <c r="K34" s="37">
        <v>2</v>
      </c>
      <c r="L34" s="20" t="s">
        <v>77</v>
      </c>
      <c r="M34" s="43"/>
      <c r="N34" s="37"/>
      <c r="O34" s="20"/>
      <c r="P34" s="43"/>
      <c r="Q34" s="37"/>
      <c r="R34" s="20"/>
      <c r="S34" s="43"/>
      <c r="T34" s="37"/>
      <c r="U34" s="20"/>
      <c r="V34" s="43"/>
      <c r="W34" s="37"/>
      <c r="X34" s="20"/>
      <c r="Y34" s="138">
        <f t="shared" si="0"/>
        <v>30</v>
      </c>
      <c r="Z34" s="13">
        <f t="shared" si="1"/>
        <v>4</v>
      </c>
    </row>
    <row r="35" spans="1:26" ht="13.5" customHeight="1" x14ac:dyDescent="0.2">
      <c r="A35" s="39" t="s">
        <v>28</v>
      </c>
      <c r="B35" s="108" t="s">
        <v>393</v>
      </c>
      <c r="C35" s="41"/>
      <c r="D35" s="41" t="s">
        <v>319</v>
      </c>
      <c r="E35" s="41" t="s">
        <v>81</v>
      </c>
      <c r="F35" s="42">
        <v>45</v>
      </c>
      <c r="G35" s="43">
        <v>1</v>
      </c>
      <c r="H35" s="37">
        <v>1</v>
      </c>
      <c r="I35" s="20" t="s">
        <v>77</v>
      </c>
      <c r="J35" s="43"/>
      <c r="K35" s="37"/>
      <c r="L35" s="20"/>
      <c r="M35" s="43"/>
      <c r="N35" s="37"/>
      <c r="O35" s="20"/>
      <c r="P35" s="43"/>
      <c r="Q35" s="37"/>
      <c r="R35" s="20"/>
      <c r="S35" s="43"/>
      <c r="T35" s="37"/>
      <c r="U35" s="20"/>
      <c r="V35" s="43"/>
      <c r="W35" s="37"/>
      <c r="X35" s="20"/>
      <c r="Y35" s="138">
        <f t="shared" si="0"/>
        <v>15</v>
      </c>
      <c r="Z35" s="13">
        <f t="shared" si="1"/>
        <v>1</v>
      </c>
    </row>
    <row r="36" spans="1:26" ht="13.5" customHeight="1" x14ac:dyDescent="0.2">
      <c r="A36" s="39" t="s">
        <v>29</v>
      </c>
      <c r="B36" s="108" t="s">
        <v>394</v>
      </c>
      <c r="C36" s="41" t="s">
        <v>368</v>
      </c>
      <c r="D36" s="41" t="s">
        <v>319</v>
      </c>
      <c r="E36" s="41" t="s">
        <v>81</v>
      </c>
      <c r="F36" s="42">
        <v>45</v>
      </c>
      <c r="G36" s="43"/>
      <c r="H36" s="37"/>
      <c r="I36" s="20"/>
      <c r="J36" s="43"/>
      <c r="K36" s="37"/>
      <c r="L36" s="20"/>
      <c r="M36" s="43"/>
      <c r="N36" s="37"/>
      <c r="O36" s="20"/>
      <c r="P36" s="43"/>
      <c r="Q36" s="37"/>
      <c r="R36" s="20"/>
      <c r="S36" s="43">
        <v>1</v>
      </c>
      <c r="T36" s="37">
        <v>1</v>
      </c>
      <c r="U36" s="20" t="s">
        <v>77</v>
      </c>
      <c r="V36" s="43">
        <v>1</v>
      </c>
      <c r="W36" s="37">
        <v>1</v>
      </c>
      <c r="X36" s="20" t="s">
        <v>77</v>
      </c>
      <c r="Y36" s="138">
        <f t="shared" si="0"/>
        <v>30</v>
      </c>
      <c r="Z36" s="13">
        <f t="shared" si="1"/>
        <v>2</v>
      </c>
    </row>
    <row r="37" spans="1:26" ht="13.5" customHeight="1" thickBot="1" x14ac:dyDescent="0.25">
      <c r="A37" s="39" t="s">
        <v>27</v>
      </c>
      <c r="B37" s="108" t="s">
        <v>395</v>
      </c>
      <c r="C37" s="41"/>
      <c r="D37" s="41" t="s">
        <v>319</v>
      </c>
      <c r="E37" s="41" t="s">
        <v>81</v>
      </c>
      <c r="F37" s="42">
        <v>45</v>
      </c>
      <c r="G37" s="43"/>
      <c r="H37" s="37"/>
      <c r="I37" s="20"/>
      <c r="J37" s="43"/>
      <c r="K37" s="37"/>
      <c r="L37" s="20"/>
      <c r="M37" s="43">
        <v>1</v>
      </c>
      <c r="N37" s="37">
        <v>1</v>
      </c>
      <c r="O37" s="20" t="s">
        <v>78</v>
      </c>
      <c r="P37" s="43"/>
      <c r="Q37" s="37"/>
      <c r="R37" s="20"/>
      <c r="S37" s="43"/>
      <c r="T37" s="37"/>
      <c r="U37" s="20"/>
      <c r="V37" s="43"/>
      <c r="W37" s="37"/>
      <c r="X37" s="20"/>
      <c r="Y37" s="138">
        <f t="shared" si="0"/>
        <v>15</v>
      </c>
      <c r="Z37" s="13">
        <f t="shared" si="1"/>
        <v>1</v>
      </c>
    </row>
    <row r="38" spans="1:26" ht="13.5" customHeight="1" thickTop="1" thickBot="1" x14ac:dyDescent="0.25">
      <c r="A38" s="164" t="s">
        <v>347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7"/>
    </row>
    <row r="39" spans="1:26" ht="13.5" customHeight="1" thickBot="1" x14ac:dyDescent="0.25">
      <c r="A39" s="243" t="s">
        <v>351</v>
      </c>
      <c r="B39" s="244"/>
      <c r="C39" s="244"/>
      <c r="D39" s="244"/>
      <c r="E39" s="244"/>
      <c r="F39" s="245"/>
      <c r="G39" s="246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8"/>
    </row>
    <row r="40" spans="1:26" ht="13.5" customHeight="1" x14ac:dyDescent="0.2">
      <c r="A40" s="55" t="s">
        <v>299</v>
      </c>
      <c r="B40" s="56" t="s">
        <v>542</v>
      </c>
      <c r="C40" s="57"/>
      <c r="D40" s="57"/>
      <c r="E40" s="57" t="s">
        <v>213</v>
      </c>
      <c r="F40" s="58"/>
      <c r="G40" s="59">
        <v>0</v>
      </c>
      <c r="H40" s="60">
        <v>1</v>
      </c>
      <c r="I40" s="19" t="s">
        <v>77</v>
      </c>
      <c r="J40" s="59">
        <v>0</v>
      </c>
      <c r="K40" s="60">
        <v>1</v>
      </c>
      <c r="L40" s="19" t="s">
        <v>77</v>
      </c>
      <c r="M40" s="59">
        <v>0</v>
      </c>
      <c r="N40" s="60">
        <v>1</v>
      </c>
      <c r="O40" s="19" t="s">
        <v>77</v>
      </c>
      <c r="P40" s="59">
        <v>0</v>
      </c>
      <c r="Q40" s="60">
        <v>1</v>
      </c>
      <c r="R40" s="19" t="s">
        <v>77</v>
      </c>
      <c r="S40" s="59">
        <v>0</v>
      </c>
      <c r="T40" s="60">
        <v>1</v>
      </c>
      <c r="U40" s="19" t="s">
        <v>77</v>
      </c>
      <c r="V40" s="59">
        <v>0</v>
      </c>
      <c r="W40" s="60">
        <v>1</v>
      </c>
      <c r="X40" s="19" t="s">
        <v>77</v>
      </c>
      <c r="Y40" s="143">
        <f t="shared" ref="Y40:Y46" si="6">SUM(G40,J40,M40,P40,S40,V40)*15</f>
        <v>0</v>
      </c>
      <c r="Z40" s="62">
        <f t="shared" ref="Z40:Z46" si="7">SUM(H40,K40,N40,Q40,T40,W40)</f>
        <v>6</v>
      </c>
    </row>
    <row r="41" spans="1:26" ht="13.5" customHeight="1" x14ac:dyDescent="0.2">
      <c r="A41" s="39" t="s">
        <v>371</v>
      </c>
      <c r="B41" s="108" t="s">
        <v>543</v>
      </c>
      <c r="C41" s="41" t="s">
        <v>368</v>
      </c>
      <c r="D41" s="41" t="s">
        <v>319</v>
      </c>
      <c r="E41" s="41" t="s">
        <v>212</v>
      </c>
      <c r="F41" s="42">
        <v>45</v>
      </c>
      <c r="G41" s="43">
        <v>1</v>
      </c>
      <c r="H41" s="37">
        <v>1</v>
      </c>
      <c r="I41" s="20" t="s">
        <v>77</v>
      </c>
      <c r="J41" s="43">
        <v>1</v>
      </c>
      <c r="K41" s="37">
        <v>1</v>
      </c>
      <c r="L41" s="20" t="s">
        <v>77</v>
      </c>
      <c r="M41" s="43"/>
      <c r="N41" s="37"/>
      <c r="O41" s="20"/>
      <c r="P41" s="43"/>
      <c r="Q41" s="37"/>
      <c r="R41" s="20"/>
      <c r="S41" s="43"/>
      <c r="T41" s="37"/>
      <c r="U41" s="20"/>
      <c r="V41" s="43"/>
      <c r="W41" s="37"/>
      <c r="X41" s="20"/>
      <c r="Y41" s="144">
        <f t="shared" si="6"/>
        <v>30</v>
      </c>
      <c r="Z41" s="44">
        <f t="shared" si="7"/>
        <v>2</v>
      </c>
    </row>
    <row r="42" spans="1:26" ht="13.5" customHeight="1" x14ac:dyDescent="0.2">
      <c r="A42" s="102" t="s">
        <v>373</v>
      </c>
      <c r="B42" s="108" t="s">
        <v>673</v>
      </c>
      <c r="C42" s="68" t="s">
        <v>646</v>
      </c>
      <c r="D42" s="41" t="s">
        <v>319</v>
      </c>
      <c r="E42" s="41" t="s">
        <v>212</v>
      </c>
      <c r="F42" s="42">
        <v>45</v>
      </c>
      <c r="G42" s="43"/>
      <c r="H42" s="37"/>
      <c r="I42" s="20"/>
      <c r="J42" s="43"/>
      <c r="K42" s="37"/>
      <c r="L42" s="20"/>
      <c r="M42" s="43">
        <v>1</v>
      </c>
      <c r="N42" s="37">
        <v>1</v>
      </c>
      <c r="O42" s="20" t="s">
        <v>77</v>
      </c>
      <c r="P42" s="43">
        <v>1</v>
      </c>
      <c r="Q42" s="37">
        <v>1</v>
      </c>
      <c r="R42" s="20" t="s">
        <v>78</v>
      </c>
      <c r="S42" s="43">
        <v>1</v>
      </c>
      <c r="T42" s="37">
        <v>1</v>
      </c>
      <c r="U42" s="20" t="s">
        <v>77</v>
      </c>
      <c r="V42" s="43">
        <v>1</v>
      </c>
      <c r="W42" s="37">
        <v>1</v>
      </c>
      <c r="X42" s="20" t="s">
        <v>78</v>
      </c>
      <c r="Y42" s="145">
        <f t="shared" si="6"/>
        <v>60</v>
      </c>
      <c r="Z42" s="51">
        <f t="shared" si="7"/>
        <v>4</v>
      </c>
    </row>
    <row r="43" spans="1:26" ht="13.5" customHeight="1" x14ac:dyDescent="0.2">
      <c r="A43" s="102" t="s">
        <v>374</v>
      </c>
      <c r="B43" s="108" t="s">
        <v>545</v>
      </c>
      <c r="C43" s="41" t="s">
        <v>368</v>
      </c>
      <c r="D43" s="41" t="s">
        <v>319</v>
      </c>
      <c r="E43" s="41" t="s">
        <v>77</v>
      </c>
      <c r="F43" s="42">
        <v>45</v>
      </c>
      <c r="G43" s="43">
        <v>2</v>
      </c>
      <c r="H43" s="37">
        <v>1</v>
      </c>
      <c r="I43" s="20" t="s">
        <v>77</v>
      </c>
      <c r="J43" s="43">
        <v>2</v>
      </c>
      <c r="K43" s="37">
        <v>1</v>
      </c>
      <c r="L43" s="20" t="s">
        <v>77</v>
      </c>
      <c r="M43" s="43">
        <v>1</v>
      </c>
      <c r="N43" s="37">
        <v>1</v>
      </c>
      <c r="O43" s="20" t="s">
        <v>77</v>
      </c>
      <c r="P43" s="43">
        <v>1</v>
      </c>
      <c r="Q43" s="37">
        <v>1</v>
      </c>
      <c r="R43" s="20" t="s">
        <v>77</v>
      </c>
      <c r="S43" s="43">
        <v>0</v>
      </c>
      <c r="T43" s="37">
        <v>1</v>
      </c>
      <c r="U43" s="20" t="s">
        <v>77</v>
      </c>
      <c r="V43" s="43">
        <v>0</v>
      </c>
      <c r="W43" s="37">
        <v>1</v>
      </c>
      <c r="X43" s="20" t="s">
        <v>77</v>
      </c>
      <c r="Y43" s="146">
        <f t="shared" si="6"/>
        <v>90</v>
      </c>
      <c r="Z43" s="44">
        <f t="shared" si="7"/>
        <v>6</v>
      </c>
    </row>
    <row r="44" spans="1:26" ht="13.5" customHeight="1" x14ac:dyDescent="0.2">
      <c r="A44" s="39" t="s">
        <v>370</v>
      </c>
      <c r="B44" s="108" t="s">
        <v>546</v>
      </c>
      <c r="C44" s="41"/>
      <c r="D44" s="41" t="s">
        <v>319</v>
      </c>
      <c r="E44" s="41" t="s">
        <v>81</v>
      </c>
      <c r="F44" s="42">
        <v>45</v>
      </c>
      <c r="G44" s="43">
        <v>1</v>
      </c>
      <c r="H44" s="37">
        <v>1</v>
      </c>
      <c r="I44" s="20" t="s">
        <v>77</v>
      </c>
      <c r="J44" s="43">
        <v>1</v>
      </c>
      <c r="K44" s="37">
        <v>1</v>
      </c>
      <c r="L44" s="20" t="s">
        <v>78</v>
      </c>
      <c r="M44" s="43">
        <v>1</v>
      </c>
      <c r="N44" s="37">
        <v>1</v>
      </c>
      <c r="O44" s="20" t="s">
        <v>77</v>
      </c>
      <c r="P44" s="43">
        <v>1</v>
      </c>
      <c r="Q44" s="37">
        <v>1</v>
      </c>
      <c r="R44" s="20" t="s">
        <v>78</v>
      </c>
      <c r="S44" s="43"/>
      <c r="T44" s="37"/>
      <c r="U44" s="20"/>
      <c r="V44" s="43"/>
      <c r="W44" s="37"/>
      <c r="X44" s="20"/>
      <c r="Y44" s="146">
        <f t="shared" si="6"/>
        <v>60</v>
      </c>
      <c r="Z44" s="44">
        <f t="shared" si="7"/>
        <v>4</v>
      </c>
    </row>
    <row r="45" spans="1:26" ht="13.5" customHeight="1" x14ac:dyDescent="0.2">
      <c r="A45" s="39" t="s">
        <v>345</v>
      </c>
      <c r="B45" s="108" t="s">
        <v>547</v>
      </c>
      <c r="C45" s="41"/>
      <c r="D45" s="41" t="s">
        <v>319</v>
      </c>
      <c r="E45" s="41" t="s">
        <v>81</v>
      </c>
      <c r="F45" s="42">
        <v>45</v>
      </c>
      <c r="G45" s="43"/>
      <c r="H45" s="37"/>
      <c r="I45" s="20"/>
      <c r="J45" s="43"/>
      <c r="K45" s="37"/>
      <c r="L45" s="20"/>
      <c r="M45" s="43">
        <v>1</v>
      </c>
      <c r="N45" s="37">
        <v>1</v>
      </c>
      <c r="O45" s="20" t="s">
        <v>78</v>
      </c>
      <c r="P45" s="43">
        <v>1</v>
      </c>
      <c r="Q45" s="37">
        <v>1</v>
      </c>
      <c r="R45" s="20" t="s">
        <v>78</v>
      </c>
      <c r="S45" s="43">
        <v>1</v>
      </c>
      <c r="T45" s="37">
        <v>1</v>
      </c>
      <c r="U45" s="20" t="s">
        <v>78</v>
      </c>
      <c r="V45" s="43">
        <v>1</v>
      </c>
      <c r="W45" s="37">
        <v>1</v>
      </c>
      <c r="X45" s="20" t="s">
        <v>78</v>
      </c>
      <c r="Y45" s="146">
        <f t="shared" si="6"/>
        <v>60</v>
      </c>
      <c r="Z45" s="44">
        <f t="shared" si="7"/>
        <v>4</v>
      </c>
    </row>
    <row r="46" spans="1:26" ht="13.5" customHeight="1" x14ac:dyDescent="0.2">
      <c r="A46" s="39" t="s">
        <v>364</v>
      </c>
      <c r="B46" s="108" t="s">
        <v>548</v>
      </c>
      <c r="C46" s="41" t="s">
        <v>368</v>
      </c>
      <c r="D46" s="41" t="s">
        <v>319</v>
      </c>
      <c r="E46" s="41" t="s">
        <v>212</v>
      </c>
      <c r="F46" s="42">
        <v>45</v>
      </c>
      <c r="G46" s="43">
        <v>2</v>
      </c>
      <c r="H46" s="37">
        <v>1</v>
      </c>
      <c r="I46" s="20" t="s">
        <v>77</v>
      </c>
      <c r="J46" s="43">
        <v>2</v>
      </c>
      <c r="K46" s="37">
        <v>1</v>
      </c>
      <c r="L46" s="20" t="s">
        <v>77</v>
      </c>
      <c r="M46" s="43">
        <v>2</v>
      </c>
      <c r="N46" s="37">
        <v>1</v>
      </c>
      <c r="O46" s="20" t="s">
        <v>77</v>
      </c>
      <c r="P46" s="43">
        <v>2</v>
      </c>
      <c r="Q46" s="37">
        <v>1</v>
      </c>
      <c r="R46" s="20" t="s">
        <v>77</v>
      </c>
      <c r="S46" s="43"/>
      <c r="T46" s="37"/>
      <c r="U46" s="20"/>
      <c r="V46" s="43"/>
      <c r="W46" s="37"/>
      <c r="X46" s="20"/>
      <c r="Y46" s="146">
        <f t="shared" si="6"/>
        <v>120</v>
      </c>
      <c r="Z46" s="44">
        <f t="shared" si="7"/>
        <v>4</v>
      </c>
    </row>
    <row r="47" spans="1:26" ht="13.5" customHeight="1" thickBot="1" x14ac:dyDescent="0.25">
      <c r="A47" s="79" t="s">
        <v>377</v>
      </c>
      <c r="B47" s="32" t="s">
        <v>549</v>
      </c>
      <c r="C47" s="33" t="s">
        <v>645</v>
      </c>
      <c r="D47" s="33" t="s">
        <v>314</v>
      </c>
      <c r="E47" s="33" t="s">
        <v>77</v>
      </c>
      <c r="F47" s="4">
        <v>60</v>
      </c>
      <c r="G47" s="5"/>
      <c r="H47" s="6"/>
      <c r="I47" s="18"/>
      <c r="J47" s="5"/>
      <c r="K47" s="6"/>
      <c r="L47" s="7"/>
      <c r="M47" s="5">
        <v>0.5</v>
      </c>
      <c r="N47" s="6">
        <v>1</v>
      </c>
      <c r="O47" s="18" t="s">
        <v>77</v>
      </c>
      <c r="P47" s="5">
        <v>0.5</v>
      </c>
      <c r="Q47" s="6">
        <v>1</v>
      </c>
      <c r="R47" s="18" t="s">
        <v>77</v>
      </c>
      <c r="S47" s="5">
        <v>0.5</v>
      </c>
      <c r="T47" s="6">
        <v>1</v>
      </c>
      <c r="U47" s="7" t="s">
        <v>77</v>
      </c>
      <c r="V47" s="5">
        <v>0.5</v>
      </c>
      <c r="W47" s="6">
        <v>1</v>
      </c>
      <c r="X47" s="18" t="s">
        <v>78</v>
      </c>
      <c r="Y47" s="135">
        <f>SUM(G47,J47,M47,P47,S47,V47)*15</f>
        <v>30</v>
      </c>
      <c r="Z47" s="13">
        <f>SUM(H47,K47,N47,Q47,T47,W47)</f>
        <v>4</v>
      </c>
    </row>
    <row r="48" spans="1:26" ht="13.5" customHeight="1" thickBot="1" x14ac:dyDescent="0.25">
      <c r="A48" s="243" t="s">
        <v>352</v>
      </c>
      <c r="B48" s="244"/>
      <c r="C48" s="244"/>
      <c r="D48" s="244"/>
      <c r="E48" s="244"/>
      <c r="F48" s="245"/>
      <c r="G48" s="246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8"/>
    </row>
    <row r="49" spans="1:26" ht="13.5" customHeight="1" x14ac:dyDescent="0.2">
      <c r="A49" s="55" t="s">
        <v>299</v>
      </c>
      <c r="B49" s="56" t="s">
        <v>542</v>
      </c>
      <c r="C49" s="57"/>
      <c r="D49" s="57"/>
      <c r="E49" s="57" t="s">
        <v>213</v>
      </c>
      <c r="F49" s="58"/>
      <c r="G49" s="59">
        <v>0</v>
      </c>
      <c r="H49" s="60">
        <v>1</v>
      </c>
      <c r="I49" s="19" t="s">
        <v>77</v>
      </c>
      <c r="J49" s="59">
        <v>0</v>
      </c>
      <c r="K49" s="60">
        <v>1</v>
      </c>
      <c r="L49" s="19" t="s">
        <v>77</v>
      </c>
      <c r="M49" s="59">
        <v>0</v>
      </c>
      <c r="N49" s="60">
        <v>1</v>
      </c>
      <c r="O49" s="19" t="s">
        <v>77</v>
      </c>
      <c r="P49" s="59">
        <v>0</v>
      </c>
      <c r="Q49" s="60">
        <v>1</v>
      </c>
      <c r="R49" s="19" t="s">
        <v>77</v>
      </c>
      <c r="S49" s="59">
        <v>0</v>
      </c>
      <c r="T49" s="60">
        <v>1</v>
      </c>
      <c r="U49" s="19" t="s">
        <v>77</v>
      </c>
      <c r="V49" s="59">
        <v>0</v>
      </c>
      <c r="W49" s="60">
        <v>1</v>
      </c>
      <c r="X49" s="19" t="s">
        <v>77</v>
      </c>
      <c r="Y49" s="77">
        <f t="shared" ref="Y49:Y54" si="8">SUM(G49,J49,M49,P49,S49,V49)*15</f>
        <v>0</v>
      </c>
      <c r="Z49" s="62">
        <f t="shared" ref="Z49:Z54" si="9">SUM(H49,K49,N49,Q49,T49,W49)</f>
        <v>6</v>
      </c>
    </row>
    <row r="50" spans="1:26" ht="13.5" customHeight="1" x14ac:dyDescent="0.2">
      <c r="A50" s="39" t="s">
        <v>372</v>
      </c>
      <c r="B50" s="108" t="s">
        <v>550</v>
      </c>
      <c r="C50" s="41" t="s">
        <v>368</v>
      </c>
      <c r="D50" s="41" t="s">
        <v>319</v>
      </c>
      <c r="E50" s="41" t="s">
        <v>212</v>
      </c>
      <c r="F50" s="42">
        <v>45</v>
      </c>
      <c r="G50" s="43">
        <v>1</v>
      </c>
      <c r="H50" s="37">
        <v>1</v>
      </c>
      <c r="I50" s="20" t="s">
        <v>77</v>
      </c>
      <c r="J50" s="43">
        <v>1</v>
      </c>
      <c r="K50" s="37">
        <v>1</v>
      </c>
      <c r="L50" s="20" t="s">
        <v>77</v>
      </c>
      <c r="M50" s="43"/>
      <c r="N50" s="37"/>
      <c r="O50" s="20"/>
      <c r="P50" s="43"/>
      <c r="Q50" s="37"/>
      <c r="R50" s="20"/>
      <c r="S50" s="43"/>
      <c r="T50" s="37"/>
      <c r="U50" s="20"/>
      <c r="V50" s="43"/>
      <c r="W50" s="37"/>
      <c r="X50" s="20"/>
      <c r="Y50" s="144">
        <f t="shared" si="8"/>
        <v>30</v>
      </c>
      <c r="Z50" s="44">
        <f t="shared" si="9"/>
        <v>2</v>
      </c>
    </row>
    <row r="51" spans="1:26" ht="13.5" customHeight="1" x14ac:dyDescent="0.2">
      <c r="A51" s="102" t="s">
        <v>375</v>
      </c>
      <c r="B51" s="108" t="s">
        <v>551</v>
      </c>
      <c r="C51" s="41" t="s">
        <v>647</v>
      </c>
      <c r="D51" s="41" t="s">
        <v>319</v>
      </c>
      <c r="E51" s="41" t="s">
        <v>212</v>
      </c>
      <c r="F51" s="42">
        <v>45</v>
      </c>
      <c r="G51" s="43"/>
      <c r="H51" s="37"/>
      <c r="I51" s="20"/>
      <c r="J51" s="43"/>
      <c r="K51" s="37"/>
      <c r="L51" s="20"/>
      <c r="M51" s="43">
        <v>1</v>
      </c>
      <c r="N51" s="37">
        <v>1</v>
      </c>
      <c r="O51" s="20" t="s">
        <v>77</v>
      </c>
      <c r="P51" s="43">
        <v>1</v>
      </c>
      <c r="Q51" s="37">
        <v>1</v>
      </c>
      <c r="R51" s="20" t="s">
        <v>78</v>
      </c>
      <c r="S51" s="43">
        <v>1</v>
      </c>
      <c r="T51" s="37">
        <v>1</v>
      </c>
      <c r="U51" s="20" t="s">
        <v>77</v>
      </c>
      <c r="V51" s="43">
        <v>1</v>
      </c>
      <c r="W51" s="37">
        <v>1</v>
      </c>
      <c r="X51" s="20" t="s">
        <v>78</v>
      </c>
      <c r="Y51" s="145">
        <f t="shared" si="8"/>
        <v>60</v>
      </c>
      <c r="Z51" s="51">
        <f t="shared" si="9"/>
        <v>4</v>
      </c>
    </row>
    <row r="52" spans="1:26" ht="13.5" customHeight="1" x14ac:dyDescent="0.2">
      <c r="A52" s="102" t="s">
        <v>376</v>
      </c>
      <c r="B52" s="108" t="s">
        <v>552</v>
      </c>
      <c r="C52" s="41"/>
      <c r="D52" s="41" t="s">
        <v>319</v>
      </c>
      <c r="E52" s="41" t="s">
        <v>77</v>
      </c>
      <c r="F52" s="42">
        <v>45</v>
      </c>
      <c r="G52" s="43">
        <v>2</v>
      </c>
      <c r="H52" s="37">
        <v>1</v>
      </c>
      <c r="I52" s="20" t="s">
        <v>77</v>
      </c>
      <c r="J52" s="43">
        <v>2</v>
      </c>
      <c r="K52" s="37">
        <v>1</v>
      </c>
      <c r="L52" s="20" t="s">
        <v>77</v>
      </c>
      <c r="M52" s="43">
        <v>1</v>
      </c>
      <c r="N52" s="37">
        <v>1</v>
      </c>
      <c r="O52" s="20" t="s">
        <v>77</v>
      </c>
      <c r="P52" s="43">
        <v>1</v>
      </c>
      <c r="Q52" s="37">
        <v>1</v>
      </c>
      <c r="R52" s="20" t="s">
        <v>77</v>
      </c>
      <c r="S52" s="43">
        <v>0</v>
      </c>
      <c r="T52" s="37">
        <v>1</v>
      </c>
      <c r="U52" s="20" t="s">
        <v>77</v>
      </c>
      <c r="V52" s="43">
        <v>0</v>
      </c>
      <c r="W52" s="37">
        <v>1</v>
      </c>
      <c r="X52" s="20" t="s">
        <v>77</v>
      </c>
      <c r="Y52" s="146">
        <f t="shared" si="8"/>
        <v>90</v>
      </c>
      <c r="Z52" s="44">
        <f t="shared" si="9"/>
        <v>6</v>
      </c>
    </row>
    <row r="53" spans="1:26" ht="13.5" customHeight="1" x14ac:dyDescent="0.2">
      <c r="A53" s="39" t="s">
        <v>369</v>
      </c>
      <c r="B53" s="108" t="s">
        <v>553</v>
      </c>
      <c r="C53" s="41"/>
      <c r="D53" s="41" t="s">
        <v>319</v>
      </c>
      <c r="E53" s="41" t="s">
        <v>81</v>
      </c>
      <c r="F53" s="42">
        <v>45</v>
      </c>
      <c r="G53" s="43">
        <v>1</v>
      </c>
      <c r="H53" s="37">
        <v>1</v>
      </c>
      <c r="I53" s="20" t="s">
        <v>77</v>
      </c>
      <c r="J53" s="43">
        <v>1</v>
      </c>
      <c r="K53" s="37">
        <v>1</v>
      </c>
      <c r="L53" s="20" t="s">
        <v>78</v>
      </c>
      <c r="M53" s="43">
        <v>1</v>
      </c>
      <c r="N53" s="37">
        <v>1</v>
      </c>
      <c r="O53" s="20" t="s">
        <v>77</v>
      </c>
      <c r="P53" s="43">
        <v>1</v>
      </c>
      <c r="Q53" s="37">
        <v>1</v>
      </c>
      <c r="R53" s="20" t="s">
        <v>78</v>
      </c>
      <c r="S53" s="43">
        <v>2</v>
      </c>
      <c r="T53" s="37">
        <v>2</v>
      </c>
      <c r="U53" s="20" t="s">
        <v>77</v>
      </c>
      <c r="V53" s="43">
        <v>2</v>
      </c>
      <c r="W53" s="37">
        <v>2</v>
      </c>
      <c r="X53" s="20" t="s">
        <v>78</v>
      </c>
      <c r="Y53" s="146">
        <f t="shared" si="8"/>
        <v>120</v>
      </c>
      <c r="Z53" s="44">
        <f t="shared" si="9"/>
        <v>8</v>
      </c>
    </row>
    <row r="54" spans="1:26" ht="13.5" customHeight="1" x14ac:dyDescent="0.2">
      <c r="A54" s="66" t="s">
        <v>364</v>
      </c>
      <c r="B54" s="108" t="s">
        <v>548</v>
      </c>
      <c r="C54" s="41" t="s">
        <v>368</v>
      </c>
      <c r="D54" s="41" t="s">
        <v>319</v>
      </c>
      <c r="E54" s="41" t="s">
        <v>212</v>
      </c>
      <c r="F54" s="42">
        <v>45</v>
      </c>
      <c r="G54" s="43">
        <v>2</v>
      </c>
      <c r="H54" s="37">
        <v>1</v>
      </c>
      <c r="I54" s="20" t="s">
        <v>77</v>
      </c>
      <c r="J54" s="43">
        <v>2</v>
      </c>
      <c r="K54" s="37">
        <v>1</v>
      </c>
      <c r="L54" s="20" t="s">
        <v>77</v>
      </c>
      <c r="M54" s="43"/>
      <c r="N54" s="37"/>
      <c r="O54" s="20"/>
      <c r="P54" s="43"/>
      <c r="Q54" s="37"/>
      <c r="R54" s="20"/>
      <c r="S54" s="43"/>
      <c r="T54" s="37"/>
      <c r="U54" s="20"/>
      <c r="V54" s="43"/>
      <c r="W54" s="37"/>
      <c r="X54" s="20"/>
      <c r="Y54" s="146">
        <f t="shared" si="8"/>
        <v>60</v>
      </c>
      <c r="Z54" s="78">
        <f t="shared" si="9"/>
        <v>2</v>
      </c>
    </row>
    <row r="55" spans="1:26" ht="13.5" customHeight="1" x14ac:dyDescent="0.2">
      <c r="A55" s="66" t="s">
        <v>365</v>
      </c>
      <c r="B55" s="67" t="s">
        <v>554</v>
      </c>
      <c r="C55" s="68" t="s">
        <v>648</v>
      </c>
      <c r="D55" s="68" t="s">
        <v>319</v>
      </c>
      <c r="E55" s="68" t="s">
        <v>212</v>
      </c>
      <c r="F55" s="69">
        <v>45</v>
      </c>
      <c r="G55" s="63"/>
      <c r="H55" s="64"/>
      <c r="I55" s="65"/>
      <c r="J55" s="63"/>
      <c r="K55" s="64"/>
      <c r="L55" s="35"/>
      <c r="M55" s="63">
        <v>2</v>
      </c>
      <c r="N55" s="64">
        <v>1</v>
      </c>
      <c r="O55" s="65" t="s">
        <v>77</v>
      </c>
      <c r="P55" s="63">
        <v>2</v>
      </c>
      <c r="Q55" s="64">
        <v>1</v>
      </c>
      <c r="R55" s="65" t="s">
        <v>77</v>
      </c>
      <c r="S55" s="63"/>
      <c r="T55" s="64"/>
      <c r="U55" s="35"/>
      <c r="V55" s="63"/>
      <c r="W55" s="64"/>
      <c r="X55" s="65"/>
      <c r="Y55" s="146">
        <f t="shared" ref="Y55" si="10">SUM(G55,J55,M55,P55,S55,V55)*15</f>
        <v>60</v>
      </c>
      <c r="Z55" s="78">
        <f t="shared" ref="Z55" si="11">SUM(H55,K55,N55,Q55,T55,W55)</f>
        <v>2</v>
      </c>
    </row>
    <row r="56" spans="1:26" ht="13.5" customHeight="1" thickBot="1" x14ac:dyDescent="0.25">
      <c r="A56" s="79" t="s">
        <v>378</v>
      </c>
      <c r="B56" s="30" t="s">
        <v>555</v>
      </c>
      <c r="C56" s="31" t="s">
        <v>645</v>
      </c>
      <c r="D56" s="31" t="s">
        <v>314</v>
      </c>
      <c r="E56" s="31" t="s">
        <v>77</v>
      </c>
      <c r="F56" s="25">
        <v>60</v>
      </c>
      <c r="G56" s="26"/>
      <c r="H56" s="27"/>
      <c r="I56" s="28"/>
      <c r="J56" s="26"/>
      <c r="K56" s="27"/>
      <c r="L56" s="29"/>
      <c r="M56" s="26">
        <v>0.5</v>
      </c>
      <c r="N56" s="27">
        <v>1</v>
      </c>
      <c r="O56" s="28" t="s">
        <v>77</v>
      </c>
      <c r="P56" s="26">
        <v>0.5</v>
      </c>
      <c r="Q56" s="27">
        <v>1</v>
      </c>
      <c r="R56" s="28" t="s">
        <v>77</v>
      </c>
      <c r="S56" s="26">
        <v>0.5</v>
      </c>
      <c r="T56" s="27">
        <v>1</v>
      </c>
      <c r="U56" s="29" t="s">
        <v>77</v>
      </c>
      <c r="V56" s="26">
        <v>0.5</v>
      </c>
      <c r="W56" s="27">
        <v>1</v>
      </c>
      <c r="X56" s="28" t="s">
        <v>78</v>
      </c>
      <c r="Y56" s="135">
        <f>SUM(G56,J56,M56,P56,S56,V56)*15</f>
        <v>30</v>
      </c>
      <c r="Z56" s="13">
        <f>SUM(H56,K56,N56,Q56,T56,W56)</f>
        <v>4</v>
      </c>
    </row>
    <row r="57" spans="1:26" ht="13.5" customHeight="1" thickTop="1" thickBot="1" x14ac:dyDescent="0.25">
      <c r="A57" s="164" t="s">
        <v>22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7"/>
    </row>
    <row r="58" spans="1:26" ht="13.5" customHeight="1" thickBot="1" x14ac:dyDescent="0.25">
      <c r="A58" s="86" t="s">
        <v>332</v>
      </c>
      <c r="B58" s="109" t="s">
        <v>677</v>
      </c>
      <c r="C58" s="88"/>
      <c r="D58" s="88"/>
      <c r="E58" s="88"/>
      <c r="F58" s="89"/>
      <c r="G58" s="90"/>
      <c r="H58" s="91">
        <v>2</v>
      </c>
      <c r="I58" s="92"/>
      <c r="J58" s="90"/>
      <c r="K58" s="91">
        <v>2</v>
      </c>
      <c r="L58" s="93"/>
      <c r="M58" s="90"/>
      <c r="N58" s="91">
        <v>2</v>
      </c>
      <c r="O58" s="92"/>
      <c r="P58" s="90"/>
      <c r="Q58" s="91">
        <v>3</v>
      </c>
      <c r="R58" s="93"/>
      <c r="S58" s="90"/>
      <c r="T58" s="91">
        <v>2</v>
      </c>
      <c r="U58" s="92"/>
      <c r="V58" s="90"/>
      <c r="W58" s="91"/>
      <c r="X58" s="93"/>
      <c r="Y58" s="139"/>
      <c r="Z58" s="94">
        <f>SUM(H58,K58,N58,Q58,T58,W58)</f>
        <v>11</v>
      </c>
    </row>
    <row r="59" spans="1:26" ht="13.5" customHeight="1" thickTop="1" thickBot="1" x14ac:dyDescent="0.25">
      <c r="A59" s="101" t="s">
        <v>154</v>
      </c>
      <c r="B59" s="83" t="s">
        <v>405</v>
      </c>
      <c r="C59" s="84"/>
      <c r="D59" s="84"/>
      <c r="E59" s="84" t="s">
        <v>213</v>
      </c>
      <c r="F59" s="85"/>
      <c r="G59" s="21"/>
      <c r="H59" s="22"/>
      <c r="I59" s="23"/>
      <c r="J59" s="21"/>
      <c r="K59" s="22"/>
      <c r="L59" s="23"/>
      <c r="M59" s="21"/>
      <c r="N59" s="22"/>
      <c r="O59" s="23"/>
      <c r="P59" s="21"/>
      <c r="Q59" s="22"/>
      <c r="R59" s="23"/>
      <c r="S59" s="21">
        <v>0</v>
      </c>
      <c r="T59" s="22">
        <v>3</v>
      </c>
      <c r="U59" s="23" t="s">
        <v>77</v>
      </c>
      <c r="V59" s="21">
        <v>0</v>
      </c>
      <c r="W59" s="22">
        <v>3</v>
      </c>
      <c r="X59" s="23" t="s">
        <v>77</v>
      </c>
      <c r="Y59" s="140">
        <f>SUM(G59,J59,M59,P59,S59,V59)*15</f>
        <v>0</v>
      </c>
      <c r="Z59" s="24">
        <f>SUM(H59,K59,N59,Q59,T59,W59)</f>
        <v>6</v>
      </c>
    </row>
    <row r="60" spans="1:26" ht="13.5" customHeight="1" thickTop="1" thickBot="1" x14ac:dyDescent="0.25">
      <c r="A60" s="238" t="s">
        <v>659</v>
      </c>
      <c r="B60" s="239"/>
      <c r="C60" s="239"/>
      <c r="D60" s="239"/>
      <c r="E60" s="239"/>
      <c r="F60" s="240"/>
      <c r="G60" s="119">
        <f>SUM(G8:G47,G58,G59)</f>
        <v>25.5</v>
      </c>
      <c r="H60" s="14">
        <f>SUM(H8:H47,H58,H59)</f>
        <v>30</v>
      </c>
      <c r="I60" s="15"/>
      <c r="J60" s="119">
        <f t="shared" ref="J60:Z60" si="12">SUM(J8:J47,J58,J59)</f>
        <v>24.5</v>
      </c>
      <c r="K60" s="14">
        <f t="shared" si="12"/>
        <v>30</v>
      </c>
      <c r="L60" s="15"/>
      <c r="M60" s="119">
        <f t="shared" si="12"/>
        <v>26</v>
      </c>
      <c r="N60" s="14">
        <f t="shared" si="12"/>
        <v>29</v>
      </c>
      <c r="O60" s="15"/>
      <c r="P60" s="119">
        <f t="shared" si="12"/>
        <v>25</v>
      </c>
      <c r="Q60" s="14">
        <f t="shared" si="12"/>
        <v>31</v>
      </c>
      <c r="R60" s="15"/>
      <c r="S60" s="119">
        <f t="shared" si="12"/>
        <v>22.5</v>
      </c>
      <c r="T60" s="14">
        <f t="shared" si="12"/>
        <v>31</v>
      </c>
      <c r="U60" s="15"/>
      <c r="V60" s="119">
        <f t="shared" si="12"/>
        <v>22.5</v>
      </c>
      <c r="W60" s="14">
        <f t="shared" si="12"/>
        <v>29</v>
      </c>
      <c r="X60" s="15"/>
      <c r="Y60" s="133">
        <f t="shared" si="12"/>
        <v>2190</v>
      </c>
      <c r="Z60" s="16">
        <f t="shared" si="12"/>
        <v>180</v>
      </c>
    </row>
    <row r="61" spans="1:26" ht="13.5" customHeight="1" thickTop="1" thickBot="1" x14ac:dyDescent="0.25">
      <c r="A61" s="238" t="s">
        <v>660</v>
      </c>
      <c r="B61" s="239"/>
      <c r="C61" s="239"/>
      <c r="D61" s="239"/>
      <c r="E61" s="239"/>
      <c r="F61" s="240"/>
      <c r="G61" s="119">
        <f>SUM(G8:G37,G49:G56,G58,G59)</f>
        <v>25.5</v>
      </c>
      <c r="H61" s="14">
        <f t="shared" ref="H61:Z61" si="13">SUM(H8:H37,H49:H56,H58,H59)</f>
        <v>30</v>
      </c>
      <c r="I61" s="15"/>
      <c r="J61" s="119">
        <f t="shared" si="13"/>
        <v>24.5</v>
      </c>
      <c r="K61" s="14">
        <f t="shared" si="13"/>
        <v>30</v>
      </c>
      <c r="L61" s="15"/>
      <c r="M61" s="119">
        <f t="shared" si="13"/>
        <v>25</v>
      </c>
      <c r="N61" s="14">
        <f t="shared" si="13"/>
        <v>28</v>
      </c>
      <c r="O61" s="15"/>
      <c r="P61" s="119">
        <f t="shared" si="13"/>
        <v>24</v>
      </c>
      <c r="Q61" s="14">
        <f t="shared" si="13"/>
        <v>30</v>
      </c>
      <c r="R61" s="15"/>
      <c r="S61" s="119">
        <f t="shared" si="13"/>
        <v>23.5</v>
      </c>
      <c r="T61" s="14">
        <f t="shared" si="13"/>
        <v>32</v>
      </c>
      <c r="U61" s="15"/>
      <c r="V61" s="119">
        <f t="shared" si="13"/>
        <v>23.5</v>
      </c>
      <c r="W61" s="14">
        <f t="shared" si="13"/>
        <v>30</v>
      </c>
      <c r="X61" s="15"/>
      <c r="Y61" s="133">
        <f t="shared" si="13"/>
        <v>2190</v>
      </c>
      <c r="Z61" s="16">
        <f t="shared" si="13"/>
        <v>180</v>
      </c>
    </row>
    <row r="62" spans="1:26" ht="13.5" customHeight="1" thickTop="1" x14ac:dyDescent="0.2">
      <c r="X62" s="3"/>
    </row>
    <row r="63" spans="1:26" ht="12" customHeight="1" x14ac:dyDescent="0.2">
      <c r="A63" s="3" t="s">
        <v>210</v>
      </c>
      <c r="U63" s="104"/>
      <c r="X63" s="3"/>
    </row>
    <row r="64" spans="1:26" ht="12" customHeight="1" x14ac:dyDescent="0.2">
      <c r="A64" s="3" t="s">
        <v>325</v>
      </c>
      <c r="U64" s="104"/>
      <c r="X64" s="3"/>
    </row>
    <row r="65" spans="1:24" ht="12" customHeight="1" x14ac:dyDescent="0.2">
      <c r="A65" s="3" t="s">
        <v>339</v>
      </c>
      <c r="U65" s="104"/>
      <c r="X65" s="3"/>
    </row>
    <row r="66" spans="1:24" ht="12" customHeight="1" x14ac:dyDescent="0.2">
      <c r="U66" s="103"/>
      <c r="X66" s="3"/>
    </row>
    <row r="67" spans="1:24" ht="12" customHeight="1" x14ac:dyDescent="0.2">
      <c r="A67" s="124" t="s">
        <v>334</v>
      </c>
      <c r="U67" s="103"/>
      <c r="X67" s="3"/>
    </row>
    <row r="68" spans="1:24" ht="12" customHeight="1" x14ac:dyDescent="0.2">
      <c r="A68" s="125" t="s">
        <v>329</v>
      </c>
      <c r="D68" s="3" t="s">
        <v>335</v>
      </c>
      <c r="E68" s="125"/>
      <c r="G68" s="3" t="s">
        <v>211</v>
      </c>
      <c r="H68" s="125"/>
      <c r="K68" s="125"/>
      <c r="L68" s="125"/>
      <c r="M68" s="125" t="s">
        <v>310</v>
      </c>
      <c r="N68" s="125"/>
      <c r="P68" s="125"/>
      <c r="R68" s="104"/>
      <c r="T68" s="103"/>
      <c r="U68" s="103"/>
      <c r="X68" s="3"/>
    </row>
    <row r="69" spans="1:24" ht="12" customHeight="1" x14ac:dyDescent="0.2">
      <c r="A69" s="125" t="s">
        <v>337</v>
      </c>
      <c r="D69" s="3" t="s">
        <v>313</v>
      </c>
      <c r="E69" s="125"/>
      <c r="G69" s="3" t="s">
        <v>216</v>
      </c>
      <c r="H69" s="125"/>
      <c r="K69" s="125"/>
      <c r="L69" s="125"/>
      <c r="M69" s="125" t="s">
        <v>311</v>
      </c>
      <c r="N69" s="125"/>
      <c r="P69" s="125"/>
      <c r="R69" s="104"/>
      <c r="T69" s="103"/>
      <c r="U69" s="103"/>
      <c r="X69" s="3"/>
    </row>
    <row r="70" spans="1:24" ht="12" customHeight="1" x14ac:dyDescent="0.2">
      <c r="A70" s="3" t="s">
        <v>340</v>
      </c>
      <c r="D70" s="3" t="s">
        <v>320</v>
      </c>
      <c r="G70" s="3" t="s">
        <v>217</v>
      </c>
      <c r="M70" s="3" t="s">
        <v>312</v>
      </c>
      <c r="R70" s="103"/>
      <c r="T70" s="103"/>
      <c r="U70" s="103"/>
      <c r="X70" s="3"/>
    </row>
    <row r="71" spans="1:24" ht="12" customHeight="1" x14ac:dyDescent="0.2">
      <c r="A71" s="3" t="s">
        <v>341</v>
      </c>
      <c r="G71" s="3" t="s">
        <v>218</v>
      </c>
      <c r="R71" s="103"/>
      <c r="T71" s="103"/>
      <c r="U71" s="103"/>
      <c r="X71" s="3"/>
    </row>
    <row r="72" spans="1:24" ht="12" customHeight="1" x14ac:dyDescent="0.2">
      <c r="A72" s="3" t="s">
        <v>330</v>
      </c>
      <c r="G72" s="3" t="s">
        <v>219</v>
      </c>
      <c r="R72" s="103"/>
      <c r="T72" s="103"/>
      <c r="U72" s="103"/>
      <c r="X72" s="3"/>
    </row>
    <row r="73" spans="1:24" ht="12" customHeight="1" x14ac:dyDescent="0.2">
      <c r="A73" s="105" t="s">
        <v>658</v>
      </c>
      <c r="R73" s="103"/>
      <c r="T73" s="103"/>
      <c r="U73" s="103"/>
      <c r="X73" s="3"/>
    </row>
    <row r="74" spans="1:24" ht="12" customHeight="1" x14ac:dyDescent="0.2">
      <c r="T74" s="103"/>
      <c r="U74" s="103"/>
      <c r="X74" s="3"/>
    </row>
    <row r="75" spans="1:24" ht="12" customHeight="1" x14ac:dyDescent="0.2">
      <c r="A75" s="124" t="s">
        <v>336</v>
      </c>
      <c r="S75" s="103"/>
      <c r="T75" s="103"/>
      <c r="X75" s="3"/>
    </row>
    <row r="76" spans="1:24" ht="12" customHeight="1" x14ac:dyDescent="0.2">
      <c r="A76" s="3" t="s">
        <v>350</v>
      </c>
      <c r="X76" s="3"/>
    </row>
    <row r="77" spans="1:24" ht="12" customHeight="1" x14ac:dyDescent="0.2">
      <c r="A77" s="3" t="s">
        <v>349</v>
      </c>
      <c r="X77" s="3"/>
    </row>
    <row r="78" spans="1:24" ht="12" customHeight="1" x14ac:dyDescent="0.2">
      <c r="A78" s="3" t="s">
        <v>328</v>
      </c>
      <c r="X78" s="3"/>
    </row>
    <row r="79" spans="1:24" ht="12" customHeight="1" x14ac:dyDescent="0.2">
      <c r="A79" s="3" t="s">
        <v>326</v>
      </c>
      <c r="X79" s="3"/>
    </row>
    <row r="80" spans="1:24" ht="12" customHeight="1" x14ac:dyDescent="0.2">
      <c r="A80" s="3" t="s">
        <v>327</v>
      </c>
      <c r="X80" s="3"/>
    </row>
    <row r="81" spans="4:24" x14ac:dyDescent="0.2">
      <c r="D81" s="125"/>
      <c r="X81" s="3"/>
    </row>
    <row r="82" spans="4:24" x14ac:dyDescent="0.2">
      <c r="X82" s="3"/>
    </row>
  </sheetData>
  <sheetProtection password="CEBE" sheet="1" objects="1" scenarios="1"/>
  <customSheetViews>
    <customSheetView guid="{91A788A7-EA05-4A67-A5D3-2A427F0AB55D}">
      <selection activeCell="AA1" sqref="AA1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1"/>
    </customSheetView>
    <customSheetView guid="{469C43B7-66D0-4AB4-9148-95ACE45F0B1A}">
      <selection sqref="A1:Z2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2"/>
    </customSheetView>
  </customSheetViews>
  <mergeCells count="30">
    <mergeCell ref="A61:F61"/>
    <mergeCell ref="A38:Z38"/>
    <mergeCell ref="A57:Z57"/>
    <mergeCell ref="A60:F60"/>
    <mergeCell ref="A39:F39"/>
    <mergeCell ref="G39:Z39"/>
    <mergeCell ref="A48:F48"/>
    <mergeCell ref="G48:Z4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horizontalDpi="300" r:id="rId3"/>
  <rowBreaks count="1" manualBreakCount="1">
    <brk id="37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topLeftCell="A31" workbookViewId="0">
      <selection sqref="A1:Z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3" width="3.7109375" style="3" customWidth="1"/>
    <col min="24" max="24" width="3.7109375" style="10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79" t="s">
        <v>286</v>
      </c>
      <c r="B8" s="108" t="s">
        <v>528</v>
      </c>
      <c r="C8" s="46" t="s">
        <v>368</v>
      </c>
      <c r="D8" s="41" t="s">
        <v>319</v>
      </c>
      <c r="E8" s="41" t="s">
        <v>77</v>
      </c>
      <c r="F8" s="42">
        <v>45</v>
      </c>
      <c r="G8" s="43">
        <v>1</v>
      </c>
      <c r="H8" s="37">
        <v>1</v>
      </c>
      <c r="I8" s="38" t="s">
        <v>77</v>
      </c>
      <c r="J8" s="43">
        <v>1</v>
      </c>
      <c r="K8" s="37">
        <v>1</v>
      </c>
      <c r="L8" s="20" t="s">
        <v>77</v>
      </c>
      <c r="M8" s="43">
        <v>1</v>
      </c>
      <c r="N8" s="37">
        <v>1</v>
      </c>
      <c r="O8" s="38" t="s">
        <v>77</v>
      </c>
      <c r="P8" s="43">
        <v>1</v>
      </c>
      <c r="Q8" s="37">
        <v>1</v>
      </c>
      <c r="R8" s="20" t="s">
        <v>77</v>
      </c>
      <c r="S8" s="43">
        <v>2</v>
      </c>
      <c r="T8" s="37">
        <v>2</v>
      </c>
      <c r="U8" s="38" t="s">
        <v>77</v>
      </c>
      <c r="V8" s="43">
        <v>2</v>
      </c>
      <c r="W8" s="37">
        <v>2</v>
      </c>
      <c r="X8" s="20" t="s">
        <v>77</v>
      </c>
      <c r="Y8" s="135">
        <f>SUM(G8,J8,M8,P8,S8,V8)*15</f>
        <v>120</v>
      </c>
      <c r="Z8" s="13">
        <f>SUM(H8,K8,N8,Q8,T8,W8)</f>
        <v>8</v>
      </c>
    </row>
    <row r="9" spans="1:26" ht="13.5" customHeight="1" x14ac:dyDescent="0.2">
      <c r="A9" s="66" t="s">
        <v>280</v>
      </c>
      <c r="B9" s="67" t="s">
        <v>526</v>
      </c>
      <c r="C9" s="68" t="s">
        <v>368</v>
      </c>
      <c r="D9" s="68" t="s">
        <v>314</v>
      </c>
      <c r="E9" s="68" t="s">
        <v>77</v>
      </c>
      <c r="F9" s="69">
        <v>60</v>
      </c>
      <c r="G9" s="63">
        <v>0.5</v>
      </c>
      <c r="H9" s="64">
        <v>1</v>
      </c>
      <c r="I9" s="65" t="s">
        <v>77</v>
      </c>
      <c r="J9" s="63">
        <v>0.5</v>
      </c>
      <c r="K9" s="64">
        <v>1</v>
      </c>
      <c r="L9" s="35" t="s">
        <v>77</v>
      </c>
      <c r="M9" s="63">
        <v>0.5</v>
      </c>
      <c r="N9" s="64">
        <v>1</v>
      </c>
      <c r="O9" s="65" t="s">
        <v>77</v>
      </c>
      <c r="P9" s="63">
        <v>0.5</v>
      </c>
      <c r="Q9" s="64">
        <v>1</v>
      </c>
      <c r="R9" s="35" t="s">
        <v>77</v>
      </c>
      <c r="S9" s="63">
        <v>0.5</v>
      </c>
      <c r="T9" s="64">
        <v>1</v>
      </c>
      <c r="U9" s="65" t="s">
        <v>77</v>
      </c>
      <c r="V9" s="63">
        <v>0.5</v>
      </c>
      <c r="W9" s="64">
        <v>1</v>
      </c>
      <c r="X9" s="35" t="s">
        <v>77</v>
      </c>
      <c r="Y9" s="136">
        <f>SUM(G9,J9,M9,P9,S9,V9)*15</f>
        <v>45</v>
      </c>
      <c r="Z9" s="36">
        <f>SUM(H9,K9,N9,Q9,T9,W9)</f>
        <v>6</v>
      </c>
    </row>
    <row r="10" spans="1:26" ht="13.5" customHeight="1" x14ac:dyDescent="0.2">
      <c r="A10" s="39" t="s">
        <v>281</v>
      </c>
      <c r="B10" s="108" t="s">
        <v>527</v>
      </c>
      <c r="C10" s="68" t="s">
        <v>368</v>
      </c>
      <c r="D10" s="41" t="s">
        <v>319</v>
      </c>
      <c r="E10" s="41" t="s">
        <v>77</v>
      </c>
      <c r="F10" s="42">
        <v>45</v>
      </c>
      <c r="G10" s="43">
        <v>1</v>
      </c>
      <c r="H10" s="37">
        <v>1</v>
      </c>
      <c r="I10" s="38" t="s">
        <v>77</v>
      </c>
      <c r="J10" s="43">
        <v>1</v>
      </c>
      <c r="K10" s="37">
        <v>1</v>
      </c>
      <c r="L10" s="20" t="s">
        <v>77</v>
      </c>
      <c r="M10" s="43"/>
      <c r="N10" s="37"/>
      <c r="O10" s="38"/>
      <c r="P10" s="43"/>
      <c r="Q10" s="37"/>
      <c r="R10" s="20"/>
      <c r="S10" s="43"/>
      <c r="T10" s="37"/>
      <c r="U10" s="38"/>
      <c r="V10" s="43"/>
      <c r="W10" s="37"/>
      <c r="X10" s="20"/>
      <c r="Y10" s="135">
        <f>SUM(G10,J10,M10,P10,S10,V10)*15</f>
        <v>30</v>
      </c>
      <c r="Z10" s="13">
        <f>SUM(H10,K10,N10,Q10,T10,W10)</f>
        <v>2</v>
      </c>
    </row>
    <row r="11" spans="1:26" ht="13.5" customHeight="1" x14ac:dyDescent="0.2">
      <c r="A11" s="79" t="s">
        <v>157</v>
      </c>
      <c r="B11" s="108" t="s">
        <v>556</v>
      </c>
      <c r="C11" s="41" t="s">
        <v>368</v>
      </c>
      <c r="D11" s="41" t="s">
        <v>314</v>
      </c>
      <c r="E11" s="41" t="s">
        <v>77</v>
      </c>
      <c r="F11" s="42">
        <v>60</v>
      </c>
      <c r="G11" s="43">
        <v>1</v>
      </c>
      <c r="H11" s="37">
        <v>1</v>
      </c>
      <c r="I11" s="38" t="s">
        <v>77</v>
      </c>
      <c r="J11" s="43">
        <v>1</v>
      </c>
      <c r="K11" s="37">
        <v>1</v>
      </c>
      <c r="L11" s="20" t="s">
        <v>77</v>
      </c>
      <c r="M11" s="43">
        <v>1</v>
      </c>
      <c r="N11" s="37">
        <v>1</v>
      </c>
      <c r="O11" s="38" t="s">
        <v>78</v>
      </c>
      <c r="P11" s="43">
        <v>1</v>
      </c>
      <c r="Q11" s="37">
        <v>1</v>
      </c>
      <c r="R11" s="20" t="s">
        <v>77</v>
      </c>
      <c r="S11" s="43">
        <v>1</v>
      </c>
      <c r="T11" s="37">
        <v>1</v>
      </c>
      <c r="U11" s="38" t="s">
        <v>78</v>
      </c>
      <c r="V11" s="43">
        <v>1</v>
      </c>
      <c r="W11" s="37">
        <v>1</v>
      </c>
      <c r="X11" s="20" t="s">
        <v>77</v>
      </c>
      <c r="Y11" s="135">
        <f t="shared" ref="Y11:Y37" si="0">SUM(G11,J11,M11,P11,S11,V11)*15</f>
        <v>90</v>
      </c>
      <c r="Z11" s="13">
        <f t="shared" ref="Z11:Z37" si="1">SUM(H11,K11,N11,Q11,T11,W11)</f>
        <v>6</v>
      </c>
    </row>
    <row r="12" spans="1:26" ht="13.5" customHeight="1" x14ac:dyDescent="0.2">
      <c r="A12" s="66" t="s">
        <v>112</v>
      </c>
      <c r="B12" s="67" t="s">
        <v>522</v>
      </c>
      <c r="C12" s="68"/>
      <c r="D12" s="68" t="s">
        <v>319</v>
      </c>
      <c r="E12" s="68" t="s">
        <v>81</v>
      </c>
      <c r="F12" s="69">
        <v>45</v>
      </c>
      <c r="G12" s="63"/>
      <c r="H12" s="64"/>
      <c r="I12" s="65"/>
      <c r="J12" s="63"/>
      <c r="K12" s="64"/>
      <c r="L12" s="35"/>
      <c r="M12" s="63">
        <v>1</v>
      </c>
      <c r="N12" s="64">
        <v>1</v>
      </c>
      <c r="O12" s="65" t="s">
        <v>77</v>
      </c>
      <c r="P12" s="63">
        <v>1</v>
      </c>
      <c r="Q12" s="64">
        <v>1</v>
      </c>
      <c r="R12" s="35" t="s">
        <v>77</v>
      </c>
      <c r="S12" s="63"/>
      <c r="T12" s="64"/>
      <c r="U12" s="65"/>
      <c r="V12" s="63"/>
      <c r="W12" s="64"/>
      <c r="X12" s="35"/>
      <c r="Y12" s="136">
        <f>SUM(G12,J12,M12,P12,S12,V12)*15</f>
        <v>30</v>
      </c>
      <c r="Z12" s="36">
        <f>SUM(H12,K12,N12,Q12,T12,W12)</f>
        <v>2</v>
      </c>
    </row>
    <row r="13" spans="1:26" ht="13.5" customHeight="1" x14ac:dyDescent="0.2">
      <c r="A13" s="66" t="s">
        <v>288</v>
      </c>
      <c r="B13" s="67" t="s">
        <v>523</v>
      </c>
      <c r="C13" s="68" t="s">
        <v>649</v>
      </c>
      <c r="D13" s="68"/>
      <c r="E13" s="68" t="s">
        <v>213</v>
      </c>
      <c r="F13" s="69"/>
      <c r="G13" s="63"/>
      <c r="H13" s="64"/>
      <c r="I13" s="65"/>
      <c r="J13" s="63"/>
      <c r="K13" s="64"/>
      <c r="L13" s="35"/>
      <c r="M13" s="63"/>
      <c r="N13" s="64"/>
      <c r="O13" s="65"/>
      <c r="P13" s="63"/>
      <c r="Q13" s="64"/>
      <c r="R13" s="35"/>
      <c r="S13" s="63">
        <v>0</v>
      </c>
      <c r="T13" s="64">
        <v>1</v>
      </c>
      <c r="U13" s="65" t="s">
        <v>77</v>
      </c>
      <c r="V13" s="63"/>
      <c r="W13" s="64"/>
      <c r="X13" s="35"/>
      <c r="Y13" s="136">
        <f>SUM(G13,J13,M13,P13,S13,V13)*15</f>
        <v>0</v>
      </c>
      <c r="Z13" s="36">
        <f>SUM(H13,K13,N13,Q13,T13,W13)</f>
        <v>1</v>
      </c>
    </row>
    <row r="14" spans="1:26" ht="13.5" customHeight="1" x14ac:dyDescent="0.2">
      <c r="A14" s="39" t="s">
        <v>287</v>
      </c>
      <c r="B14" s="108" t="s">
        <v>524</v>
      </c>
      <c r="C14" s="68"/>
      <c r="D14" s="41"/>
      <c r="E14" s="41" t="s">
        <v>213</v>
      </c>
      <c r="F14" s="42"/>
      <c r="G14" s="43"/>
      <c r="H14" s="37"/>
      <c r="I14" s="38"/>
      <c r="J14" s="43">
        <v>0</v>
      </c>
      <c r="K14" s="37">
        <v>1</v>
      </c>
      <c r="L14" s="20" t="s">
        <v>77</v>
      </c>
      <c r="M14" s="43"/>
      <c r="N14" s="37"/>
      <c r="O14" s="38"/>
      <c r="P14" s="43">
        <v>0</v>
      </c>
      <c r="Q14" s="37">
        <v>1</v>
      </c>
      <c r="R14" s="20" t="s">
        <v>77</v>
      </c>
      <c r="S14" s="43"/>
      <c r="T14" s="37"/>
      <c r="U14" s="38"/>
      <c r="V14" s="43"/>
      <c r="W14" s="37"/>
      <c r="X14" s="20"/>
      <c r="Y14" s="135">
        <f>SUM(G14,J14,M14,P14,S14,V14)*15</f>
        <v>0</v>
      </c>
      <c r="Z14" s="13">
        <f>SUM(H14,K14,N14,Q14,T14,W14)</f>
        <v>2</v>
      </c>
    </row>
    <row r="15" spans="1:26" ht="13.5" customHeight="1" x14ac:dyDescent="0.2">
      <c r="A15" s="66" t="s">
        <v>289</v>
      </c>
      <c r="B15" s="67" t="s">
        <v>525</v>
      </c>
      <c r="C15" s="41" t="s">
        <v>650</v>
      </c>
      <c r="D15" s="68" t="s">
        <v>314</v>
      </c>
      <c r="E15" s="68" t="s">
        <v>77</v>
      </c>
      <c r="F15" s="69">
        <v>60</v>
      </c>
      <c r="G15" s="63"/>
      <c r="H15" s="64"/>
      <c r="I15" s="65"/>
      <c r="J15" s="63"/>
      <c r="K15" s="64"/>
      <c r="L15" s="35"/>
      <c r="M15" s="63"/>
      <c r="N15" s="64"/>
      <c r="O15" s="65"/>
      <c r="P15" s="63">
        <v>0.5</v>
      </c>
      <c r="Q15" s="64">
        <v>1</v>
      </c>
      <c r="R15" s="35" t="s">
        <v>77</v>
      </c>
      <c r="S15" s="63"/>
      <c r="T15" s="64"/>
      <c r="U15" s="65"/>
      <c r="V15" s="63"/>
      <c r="W15" s="64"/>
      <c r="X15" s="35"/>
      <c r="Y15" s="136">
        <f t="shared" ref="Y15:Y28" si="2">SUM(G15,J15,M15,P15,S15,V15)*15</f>
        <v>7.5</v>
      </c>
      <c r="Z15" s="36">
        <f t="shared" ref="Z15:Z28" si="3">SUM(H15,K15,N15,Q15,T15,W15)</f>
        <v>1</v>
      </c>
    </row>
    <row r="16" spans="1:26" ht="13.5" customHeight="1" x14ac:dyDescent="0.2">
      <c r="A16" s="66" t="s">
        <v>110</v>
      </c>
      <c r="B16" s="67" t="s">
        <v>529</v>
      </c>
      <c r="C16" s="68" t="s">
        <v>368</v>
      </c>
      <c r="D16" s="68" t="s">
        <v>314</v>
      </c>
      <c r="E16" s="68" t="s">
        <v>77</v>
      </c>
      <c r="F16" s="69">
        <v>60</v>
      </c>
      <c r="G16" s="63">
        <v>0.5</v>
      </c>
      <c r="H16" s="64">
        <v>1</v>
      </c>
      <c r="I16" s="65" t="s">
        <v>77</v>
      </c>
      <c r="J16" s="63">
        <v>0.5</v>
      </c>
      <c r="K16" s="64">
        <v>1</v>
      </c>
      <c r="L16" s="35" t="s">
        <v>77</v>
      </c>
      <c r="M16" s="63">
        <v>0.5</v>
      </c>
      <c r="N16" s="64">
        <v>1</v>
      </c>
      <c r="O16" s="65" t="s">
        <v>77</v>
      </c>
      <c r="P16" s="63"/>
      <c r="Q16" s="64"/>
      <c r="R16" s="35"/>
      <c r="S16" s="63"/>
      <c r="T16" s="64"/>
      <c r="U16" s="65"/>
      <c r="V16" s="63"/>
      <c r="W16" s="64"/>
      <c r="X16" s="35"/>
      <c r="Y16" s="136">
        <f t="shared" si="2"/>
        <v>22.5</v>
      </c>
      <c r="Z16" s="36">
        <f t="shared" si="3"/>
        <v>3</v>
      </c>
    </row>
    <row r="17" spans="1:26" ht="13.5" customHeight="1" x14ac:dyDescent="0.2">
      <c r="A17" s="66" t="s">
        <v>37</v>
      </c>
      <c r="B17" s="67" t="s">
        <v>530</v>
      </c>
      <c r="C17" s="68" t="s">
        <v>368</v>
      </c>
      <c r="D17" s="68" t="s">
        <v>319</v>
      </c>
      <c r="E17" s="68" t="s">
        <v>212</v>
      </c>
      <c r="F17" s="69">
        <v>45</v>
      </c>
      <c r="G17" s="63"/>
      <c r="H17" s="64"/>
      <c r="I17" s="65"/>
      <c r="J17" s="63"/>
      <c r="K17" s="64"/>
      <c r="L17" s="35"/>
      <c r="M17" s="63">
        <v>2</v>
      </c>
      <c r="N17" s="64">
        <v>1</v>
      </c>
      <c r="O17" s="65" t="s">
        <v>77</v>
      </c>
      <c r="P17" s="63">
        <v>2</v>
      </c>
      <c r="Q17" s="64">
        <v>1</v>
      </c>
      <c r="R17" s="35" t="s">
        <v>77</v>
      </c>
      <c r="S17" s="63">
        <v>2</v>
      </c>
      <c r="T17" s="64">
        <v>1</v>
      </c>
      <c r="U17" s="65" t="s">
        <v>77</v>
      </c>
      <c r="V17" s="63">
        <v>2</v>
      </c>
      <c r="W17" s="64">
        <v>1</v>
      </c>
      <c r="X17" s="35" t="s">
        <v>77</v>
      </c>
      <c r="Y17" s="136">
        <f t="shared" si="2"/>
        <v>120</v>
      </c>
      <c r="Z17" s="36">
        <f t="shared" si="3"/>
        <v>4</v>
      </c>
    </row>
    <row r="18" spans="1:26" ht="13.5" customHeight="1" x14ac:dyDescent="0.2">
      <c r="A18" s="66" t="s">
        <v>290</v>
      </c>
      <c r="B18" s="67" t="s">
        <v>531</v>
      </c>
      <c r="C18" s="68"/>
      <c r="D18" s="68" t="s">
        <v>319</v>
      </c>
      <c r="E18" s="68" t="s">
        <v>81</v>
      </c>
      <c r="F18" s="69">
        <v>45</v>
      </c>
      <c r="G18" s="63">
        <v>1</v>
      </c>
      <c r="H18" s="64">
        <v>1</v>
      </c>
      <c r="I18" s="65" t="s">
        <v>78</v>
      </c>
      <c r="J18" s="63">
        <v>1</v>
      </c>
      <c r="K18" s="64">
        <v>1</v>
      </c>
      <c r="L18" s="35" t="s">
        <v>78</v>
      </c>
      <c r="M18" s="63">
        <v>1</v>
      </c>
      <c r="N18" s="64">
        <v>1</v>
      </c>
      <c r="O18" s="65" t="s">
        <v>78</v>
      </c>
      <c r="P18" s="63">
        <v>1</v>
      </c>
      <c r="Q18" s="64">
        <v>1</v>
      </c>
      <c r="R18" s="35" t="s">
        <v>78</v>
      </c>
      <c r="S18" s="63">
        <v>1</v>
      </c>
      <c r="T18" s="64">
        <v>1</v>
      </c>
      <c r="U18" s="65" t="s">
        <v>78</v>
      </c>
      <c r="V18" s="63">
        <v>1</v>
      </c>
      <c r="W18" s="64">
        <v>1</v>
      </c>
      <c r="X18" s="35" t="s">
        <v>78</v>
      </c>
      <c r="Y18" s="136">
        <f t="shared" si="2"/>
        <v>90</v>
      </c>
      <c r="Z18" s="36">
        <f t="shared" si="3"/>
        <v>6</v>
      </c>
    </row>
    <row r="19" spans="1:26" ht="13.5" customHeight="1" x14ac:dyDescent="0.2">
      <c r="A19" s="66" t="s">
        <v>291</v>
      </c>
      <c r="B19" s="67" t="s">
        <v>532</v>
      </c>
      <c r="C19" s="68"/>
      <c r="D19" s="68" t="s">
        <v>319</v>
      </c>
      <c r="E19" s="68" t="s">
        <v>81</v>
      </c>
      <c r="F19" s="69">
        <v>45</v>
      </c>
      <c r="G19" s="63">
        <v>1</v>
      </c>
      <c r="H19" s="64">
        <v>1</v>
      </c>
      <c r="I19" s="65" t="s">
        <v>78</v>
      </c>
      <c r="J19" s="63">
        <v>1</v>
      </c>
      <c r="K19" s="64">
        <v>1</v>
      </c>
      <c r="L19" s="35" t="s">
        <v>78</v>
      </c>
      <c r="M19" s="63">
        <v>1</v>
      </c>
      <c r="N19" s="64">
        <v>1</v>
      </c>
      <c r="O19" s="65" t="s">
        <v>78</v>
      </c>
      <c r="P19" s="63">
        <v>1</v>
      </c>
      <c r="Q19" s="64">
        <v>1</v>
      </c>
      <c r="R19" s="35" t="s">
        <v>78</v>
      </c>
      <c r="S19" s="63">
        <v>1</v>
      </c>
      <c r="T19" s="64">
        <v>1</v>
      </c>
      <c r="U19" s="65" t="s">
        <v>78</v>
      </c>
      <c r="V19" s="63">
        <v>1</v>
      </c>
      <c r="W19" s="64">
        <v>1</v>
      </c>
      <c r="X19" s="35" t="s">
        <v>78</v>
      </c>
      <c r="Y19" s="136">
        <f t="shared" si="2"/>
        <v>90</v>
      </c>
      <c r="Z19" s="36">
        <f t="shared" si="3"/>
        <v>6</v>
      </c>
    </row>
    <row r="20" spans="1:26" ht="13.5" customHeight="1" x14ac:dyDescent="0.2">
      <c r="A20" s="66" t="s">
        <v>292</v>
      </c>
      <c r="B20" s="67" t="s">
        <v>533</v>
      </c>
      <c r="C20" s="68" t="s">
        <v>368</v>
      </c>
      <c r="D20" s="68" t="s">
        <v>319</v>
      </c>
      <c r="E20" s="68" t="s">
        <v>81</v>
      </c>
      <c r="F20" s="69">
        <v>45</v>
      </c>
      <c r="G20" s="63">
        <v>1</v>
      </c>
      <c r="H20" s="64">
        <v>1</v>
      </c>
      <c r="I20" s="65" t="s">
        <v>78</v>
      </c>
      <c r="J20" s="63">
        <v>1</v>
      </c>
      <c r="K20" s="64">
        <v>1</v>
      </c>
      <c r="L20" s="35" t="s">
        <v>78</v>
      </c>
      <c r="M20" s="63">
        <v>1</v>
      </c>
      <c r="N20" s="64">
        <v>1</v>
      </c>
      <c r="O20" s="65" t="s">
        <v>78</v>
      </c>
      <c r="P20" s="63">
        <v>1</v>
      </c>
      <c r="Q20" s="64">
        <v>1</v>
      </c>
      <c r="R20" s="35" t="s">
        <v>78</v>
      </c>
      <c r="S20" s="63">
        <v>1</v>
      </c>
      <c r="T20" s="64">
        <v>1</v>
      </c>
      <c r="U20" s="65" t="s">
        <v>78</v>
      </c>
      <c r="V20" s="63">
        <v>1</v>
      </c>
      <c r="W20" s="64">
        <v>1</v>
      </c>
      <c r="X20" s="35" t="s">
        <v>78</v>
      </c>
      <c r="Y20" s="136">
        <f t="shared" si="2"/>
        <v>90</v>
      </c>
      <c r="Z20" s="36">
        <f t="shared" si="3"/>
        <v>6</v>
      </c>
    </row>
    <row r="21" spans="1:26" ht="13.5" customHeight="1" x14ac:dyDescent="0.2">
      <c r="A21" s="66" t="s">
        <v>293</v>
      </c>
      <c r="B21" s="67" t="s">
        <v>534</v>
      </c>
      <c r="C21" s="68" t="s">
        <v>368</v>
      </c>
      <c r="D21" s="68" t="s">
        <v>319</v>
      </c>
      <c r="E21" s="68" t="s">
        <v>81</v>
      </c>
      <c r="F21" s="69">
        <v>45</v>
      </c>
      <c r="G21" s="63">
        <v>1</v>
      </c>
      <c r="H21" s="64">
        <v>1</v>
      </c>
      <c r="I21" s="65" t="s">
        <v>78</v>
      </c>
      <c r="J21" s="63">
        <v>1</v>
      </c>
      <c r="K21" s="64">
        <v>1</v>
      </c>
      <c r="L21" s="35" t="s">
        <v>78</v>
      </c>
      <c r="M21" s="63">
        <v>1</v>
      </c>
      <c r="N21" s="64">
        <v>1</v>
      </c>
      <c r="O21" s="65" t="s">
        <v>78</v>
      </c>
      <c r="P21" s="63">
        <v>1</v>
      </c>
      <c r="Q21" s="64">
        <v>1</v>
      </c>
      <c r="R21" s="35" t="s">
        <v>78</v>
      </c>
      <c r="S21" s="63">
        <v>1</v>
      </c>
      <c r="T21" s="64">
        <v>1</v>
      </c>
      <c r="U21" s="65" t="s">
        <v>78</v>
      </c>
      <c r="V21" s="63">
        <v>1</v>
      </c>
      <c r="W21" s="64">
        <v>1</v>
      </c>
      <c r="X21" s="35" t="s">
        <v>78</v>
      </c>
      <c r="Y21" s="136">
        <f t="shared" si="2"/>
        <v>90</v>
      </c>
      <c r="Z21" s="36">
        <f t="shared" si="3"/>
        <v>6</v>
      </c>
    </row>
    <row r="22" spans="1:26" ht="13.5" customHeight="1" x14ac:dyDescent="0.2">
      <c r="A22" s="66" t="s">
        <v>294</v>
      </c>
      <c r="B22" s="67" t="s">
        <v>535</v>
      </c>
      <c r="C22" s="68"/>
      <c r="D22" s="68"/>
      <c r="E22" s="68" t="s">
        <v>213</v>
      </c>
      <c r="F22" s="69"/>
      <c r="G22" s="63">
        <v>0</v>
      </c>
      <c r="H22" s="64">
        <v>1</v>
      </c>
      <c r="I22" s="65" t="s">
        <v>77</v>
      </c>
      <c r="J22" s="63">
        <v>0</v>
      </c>
      <c r="K22" s="64">
        <v>1</v>
      </c>
      <c r="L22" s="35" t="s">
        <v>77</v>
      </c>
      <c r="M22" s="63">
        <v>0</v>
      </c>
      <c r="N22" s="64">
        <v>1</v>
      </c>
      <c r="O22" s="65" t="s">
        <v>77</v>
      </c>
      <c r="P22" s="63">
        <v>0</v>
      </c>
      <c r="Q22" s="64">
        <v>1</v>
      </c>
      <c r="R22" s="35" t="s">
        <v>77</v>
      </c>
      <c r="S22" s="63">
        <v>0</v>
      </c>
      <c r="T22" s="64">
        <v>1</v>
      </c>
      <c r="U22" s="65" t="s">
        <v>77</v>
      </c>
      <c r="V22" s="63">
        <v>0</v>
      </c>
      <c r="W22" s="64">
        <v>1</v>
      </c>
      <c r="X22" s="35" t="s">
        <v>77</v>
      </c>
      <c r="Y22" s="136">
        <f t="shared" si="2"/>
        <v>0</v>
      </c>
      <c r="Z22" s="36">
        <f t="shared" si="3"/>
        <v>6</v>
      </c>
    </row>
    <row r="23" spans="1:26" ht="13.5" customHeight="1" x14ac:dyDescent="0.2">
      <c r="A23" s="66" t="s">
        <v>295</v>
      </c>
      <c r="B23" s="67" t="s">
        <v>536</v>
      </c>
      <c r="C23" s="68"/>
      <c r="D23" s="68"/>
      <c r="E23" s="68" t="s">
        <v>213</v>
      </c>
      <c r="F23" s="69"/>
      <c r="G23" s="63">
        <v>0</v>
      </c>
      <c r="H23" s="64">
        <v>1</v>
      </c>
      <c r="I23" s="65" t="s">
        <v>78</v>
      </c>
      <c r="J23" s="63"/>
      <c r="K23" s="64"/>
      <c r="L23" s="35"/>
      <c r="M23" s="63"/>
      <c r="N23" s="64"/>
      <c r="O23" s="65"/>
      <c r="P23" s="63"/>
      <c r="Q23" s="64"/>
      <c r="R23" s="35"/>
      <c r="S23" s="63"/>
      <c r="T23" s="64"/>
      <c r="U23" s="65"/>
      <c r="V23" s="63"/>
      <c r="W23" s="64"/>
      <c r="X23" s="35"/>
      <c r="Y23" s="136">
        <f t="shared" si="2"/>
        <v>0</v>
      </c>
      <c r="Z23" s="36">
        <f t="shared" si="3"/>
        <v>1</v>
      </c>
    </row>
    <row r="24" spans="1:26" ht="13.5" customHeight="1" x14ac:dyDescent="0.2">
      <c r="A24" s="66" t="s">
        <v>344</v>
      </c>
      <c r="B24" s="67" t="s">
        <v>537</v>
      </c>
      <c r="C24" s="68" t="s">
        <v>644</v>
      </c>
      <c r="D24" s="68" t="s">
        <v>319</v>
      </c>
      <c r="E24" s="68" t="s">
        <v>81</v>
      </c>
      <c r="F24" s="69">
        <v>45</v>
      </c>
      <c r="G24" s="63"/>
      <c r="H24" s="64"/>
      <c r="I24" s="65"/>
      <c r="J24" s="63"/>
      <c r="K24" s="64"/>
      <c r="L24" s="35"/>
      <c r="M24" s="63"/>
      <c r="N24" s="64"/>
      <c r="O24" s="65"/>
      <c r="P24" s="63"/>
      <c r="Q24" s="64"/>
      <c r="R24" s="35"/>
      <c r="S24" s="63">
        <v>2</v>
      </c>
      <c r="T24" s="64">
        <v>2</v>
      </c>
      <c r="U24" s="65" t="s">
        <v>78</v>
      </c>
      <c r="V24" s="63"/>
      <c r="W24" s="64"/>
      <c r="X24" s="35"/>
      <c r="Y24" s="136">
        <f t="shared" si="2"/>
        <v>30</v>
      </c>
      <c r="Z24" s="36">
        <f t="shared" si="3"/>
        <v>2</v>
      </c>
    </row>
    <row r="25" spans="1:26" s="127" customFormat="1" ht="24" customHeight="1" x14ac:dyDescent="0.25">
      <c r="A25" s="110" t="s">
        <v>296</v>
      </c>
      <c r="B25" s="111" t="s">
        <v>538</v>
      </c>
      <c r="C25" s="112" t="s">
        <v>679</v>
      </c>
      <c r="D25" s="112" t="s">
        <v>319</v>
      </c>
      <c r="E25" s="112" t="s">
        <v>212</v>
      </c>
      <c r="F25" s="113">
        <v>45</v>
      </c>
      <c r="G25" s="114"/>
      <c r="H25" s="115"/>
      <c r="I25" s="116"/>
      <c r="J25" s="114"/>
      <c r="K25" s="115"/>
      <c r="L25" s="117"/>
      <c r="M25" s="114">
        <v>1</v>
      </c>
      <c r="N25" s="115">
        <v>1</v>
      </c>
      <c r="O25" s="116" t="s">
        <v>78</v>
      </c>
      <c r="P25" s="114">
        <v>1</v>
      </c>
      <c r="Q25" s="115">
        <v>1</v>
      </c>
      <c r="R25" s="117" t="s">
        <v>78</v>
      </c>
      <c r="S25" s="114">
        <v>1</v>
      </c>
      <c r="T25" s="115">
        <v>1</v>
      </c>
      <c r="U25" s="116" t="s">
        <v>78</v>
      </c>
      <c r="V25" s="114">
        <v>1</v>
      </c>
      <c r="W25" s="115">
        <v>1</v>
      </c>
      <c r="X25" s="117" t="s">
        <v>78</v>
      </c>
      <c r="Y25" s="142">
        <f t="shared" si="2"/>
        <v>60</v>
      </c>
      <c r="Z25" s="118">
        <f t="shared" si="3"/>
        <v>4</v>
      </c>
    </row>
    <row r="26" spans="1:26" ht="13.5" customHeight="1" x14ac:dyDescent="0.2">
      <c r="A26" s="66" t="s">
        <v>297</v>
      </c>
      <c r="B26" s="67" t="s">
        <v>539</v>
      </c>
      <c r="C26" s="68"/>
      <c r="D26" s="68"/>
      <c r="E26" s="68" t="s">
        <v>213</v>
      </c>
      <c r="F26" s="69"/>
      <c r="G26" s="63"/>
      <c r="H26" s="64"/>
      <c r="I26" s="65"/>
      <c r="J26" s="63">
        <v>0</v>
      </c>
      <c r="K26" s="64">
        <v>1</v>
      </c>
      <c r="L26" s="35" t="s">
        <v>77</v>
      </c>
      <c r="M26" s="63"/>
      <c r="N26" s="64"/>
      <c r="O26" s="65"/>
      <c r="P26" s="63">
        <v>0</v>
      </c>
      <c r="Q26" s="64">
        <v>1</v>
      </c>
      <c r="R26" s="35" t="s">
        <v>77</v>
      </c>
      <c r="S26" s="63"/>
      <c r="T26" s="64"/>
      <c r="U26" s="65"/>
      <c r="V26" s="63"/>
      <c r="W26" s="64"/>
      <c r="X26" s="35"/>
      <c r="Y26" s="136">
        <f t="shared" si="2"/>
        <v>0</v>
      </c>
      <c r="Z26" s="36">
        <f t="shared" si="3"/>
        <v>2</v>
      </c>
    </row>
    <row r="27" spans="1:26" ht="13.5" customHeight="1" x14ac:dyDescent="0.2">
      <c r="A27" s="66" t="s">
        <v>31</v>
      </c>
      <c r="B27" s="67" t="s">
        <v>540</v>
      </c>
      <c r="C27" s="68" t="s">
        <v>368</v>
      </c>
      <c r="D27" s="68" t="s">
        <v>314</v>
      </c>
      <c r="E27" s="68" t="s">
        <v>77</v>
      </c>
      <c r="F27" s="69">
        <v>60</v>
      </c>
      <c r="G27" s="63">
        <v>0.5</v>
      </c>
      <c r="H27" s="64">
        <v>1</v>
      </c>
      <c r="I27" s="65" t="s">
        <v>77</v>
      </c>
      <c r="J27" s="63">
        <v>0.5</v>
      </c>
      <c r="K27" s="64">
        <v>1</v>
      </c>
      <c r="L27" s="35" t="s">
        <v>77</v>
      </c>
      <c r="M27" s="63">
        <v>0.5</v>
      </c>
      <c r="N27" s="64">
        <v>1</v>
      </c>
      <c r="O27" s="65" t="s">
        <v>77</v>
      </c>
      <c r="P27" s="63">
        <v>0.5</v>
      </c>
      <c r="Q27" s="64">
        <v>1</v>
      </c>
      <c r="R27" s="35" t="s">
        <v>77</v>
      </c>
      <c r="S27" s="63"/>
      <c r="T27" s="64"/>
      <c r="U27" s="65"/>
      <c r="V27" s="63"/>
      <c r="W27" s="64"/>
      <c r="X27" s="35"/>
      <c r="Y27" s="136">
        <f t="shared" si="2"/>
        <v>30</v>
      </c>
      <c r="Z27" s="36">
        <f t="shared" si="3"/>
        <v>4</v>
      </c>
    </row>
    <row r="28" spans="1:26" ht="13.5" customHeight="1" thickBot="1" x14ac:dyDescent="0.25">
      <c r="A28" s="66" t="s">
        <v>33</v>
      </c>
      <c r="B28" s="67" t="s">
        <v>386</v>
      </c>
      <c r="C28" s="68" t="s">
        <v>368</v>
      </c>
      <c r="D28" s="68" t="s">
        <v>319</v>
      </c>
      <c r="E28" s="68" t="s">
        <v>77</v>
      </c>
      <c r="F28" s="69">
        <v>45</v>
      </c>
      <c r="G28" s="63">
        <v>3</v>
      </c>
      <c r="H28" s="64">
        <v>2</v>
      </c>
      <c r="I28" s="65" t="s">
        <v>77</v>
      </c>
      <c r="J28" s="63">
        <v>3</v>
      </c>
      <c r="K28" s="64">
        <v>2</v>
      </c>
      <c r="L28" s="35" t="s">
        <v>77</v>
      </c>
      <c r="M28" s="63">
        <v>3</v>
      </c>
      <c r="N28" s="64">
        <v>2</v>
      </c>
      <c r="O28" s="65" t="s">
        <v>77</v>
      </c>
      <c r="P28" s="63">
        <v>3</v>
      </c>
      <c r="Q28" s="64">
        <v>2</v>
      </c>
      <c r="R28" s="35" t="s">
        <v>77</v>
      </c>
      <c r="S28" s="63">
        <v>3</v>
      </c>
      <c r="T28" s="64">
        <v>2</v>
      </c>
      <c r="U28" s="65" t="s">
        <v>77</v>
      </c>
      <c r="V28" s="63">
        <v>3</v>
      </c>
      <c r="W28" s="64">
        <v>2</v>
      </c>
      <c r="X28" s="35" t="s">
        <v>77</v>
      </c>
      <c r="Y28" s="136">
        <f t="shared" si="2"/>
        <v>270</v>
      </c>
      <c r="Z28" s="36">
        <f t="shared" si="3"/>
        <v>12</v>
      </c>
    </row>
    <row r="29" spans="1:26" ht="13.5" customHeight="1" x14ac:dyDescent="0.2">
      <c r="A29" s="55" t="s">
        <v>16</v>
      </c>
      <c r="B29" s="56" t="s">
        <v>387</v>
      </c>
      <c r="C29" s="57" t="s">
        <v>368</v>
      </c>
      <c r="D29" s="57" t="s">
        <v>319</v>
      </c>
      <c r="E29" s="57" t="s">
        <v>212</v>
      </c>
      <c r="F29" s="58">
        <v>45</v>
      </c>
      <c r="G29" s="59">
        <v>2</v>
      </c>
      <c r="H29" s="60">
        <v>2</v>
      </c>
      <c r="I29" s="19" t="s">
        <v>77</v>
      </c>
      <c r="J29" s="59">
        <v>2</v>
      </c>
      <c r="K29" s="60">
        <v>2</v>
      </c>
      <c r="L29" s="19" t="s">
        <v>78</v>
      </c>
      <c r="M29" s="59">
        <v>1</v>
      </c>
      <c r="N29" s="60">
        <v>1</v>
      </c>
      <c r="O29" s="19" t="s">
        <v>77</v>
      </c>
      <c r="P29" s="59">
        <v>1</v>
      </c>
      <c r="Q29" s="60">
        <v>1</v>
      </c>
      <c r="R29" s="19" t="s">
        <v>78</v>
      </c>
      <c r="S29" s="59">
        <v>1</v>
      </c>
      <c r="T29" s="60">
        <v>1</v>
      </c>
      <c r="U29" s="19" t="s">
        <v>77</v>
      </c>
      <c r="V29" s="59">
        <v>1</v>
      </c>
      <c r="W29" s="60">
        <v>1</v>
      </c>
      <c r="X29" s="19" t="s">
        <v>78</v>
      </c>
      <c r="Y29" s="137">
        <f t="shared" si="0"/>
        <v>120</v>
      </c>
      <c r="Z29" s="12">
        <f t="shared" si="1"/>
        <v>8</v>
      </c>
    </row>
    <row r="30" spans="1:26" ht="13.5" customHeight="1" x14ac:dyDescent="0.2">
      <c r="A30" s="39" t="s">
        <v>17</v>
      </c>
      <c r="B30" s="108" t="s">
        <v>388</v>
      </c>
      <c r="C30" s="41" t="s">
        <v>368</v>
      </c>
      <c r="D30" s="41" t="s">
        <v>319</v>
      </c>
      <c r="E30" s="41" t="s">
        <v>212</v>
      </c>
      <c r="F30" s="42">
        <v>45</v>
      </c>
      <c r="G30" s="43">
        <v>2</v>
      </c>
      <c r="H30" s="37">
        <v>2</v>
      </c>
      <c r="I30" s="20" t="s">
        <v>77</v>
      </c>
      <c r="J30" s="43">
        <v>2</v>
      </c>
      <c r="K30" s="37">
        <v>2</v>
      </c>
      <c r="L30" s="20" t="s">
        <v>78</v>
      </c>
      <c r="M30" s="43">
        <v>1</v>
      </c>
      <c r="N30" s="37">
        <v>1</v>
      </c>
      <c r="O30" s="20" t="s">
        <v>77</v>
      </c>
      <c r="P30" s="43">
        <v>1</v>
      </c>
      <c r="Q30" s="37">
        <v>1</v>
      </c>
      <c r="R30" s="20" t="s">
        <v>78</v>
      </c>
      <c r="S30" s="43">
        <v>1</v>
      </c>
      <c r="T30" s="37">
        <v>1</v>
      </c>
      <c r="U30" s="20" t="s">
        <v>77</v>
      </c>
      <c r="V30" s="43">
        <v>1</v>
      </c>
      <c r="W30" s="37">
        <v>1</v>
      </c>
      <c r="X30" s="20" t="s">
        <v>78</v>
      </c>
      <c r="Y30" s="138">
        <f t="shared" si="0"/>
        <v>120</v>
      </c>
      <c r="Z30" s="13">
        <f t="shared" si="1"/>
        <v>8</v>
      </c>
    </row>
    <row r="31" spans="1:26" ht="13.5" customHeight="1" x14ac:dyDescent="0.2">
      <c r="A31" s="39" t="s">
        <v>18</v>
      </c>
      <c r="B31" s="108" t="s">
        <v>389</v>
      </c>
      <c r="C31" s="41"/>
      <c r="D31" s="41" t="s">
        <v>319</v>
      </c>
      <c r="E31" s="41" t="s">
        <v>81</v>
      </c>
      <c r="F31" s="42">
        <v>45</v>
      </c>
      <c r="G31" s="43">
        <v>2</v>
      </c>
      <c r="H31" s="37">
        <v>2</v>
      </c>
      <c r="I31" s="20" t="s">
        <v>78</v>
      </c>
      <c r="J31" s="43">
        <v>2</v>
      </c>
      <c r="K31" s="37">
        <v>2</v>
      </c>
      <c r="L31" s="20" t="s">
        <v>78</v>
      </c>
      <c r="M31" s="43">
        <v>2</v>
      </c>
      <c r="N31" s="37">
        <v>2</v>
      </c>
      <c r="O31" s="20" t="s">
        <v>78</v>
      </c>
      <c r="P31" s="43">
        <v>2</v>
      </c>
      <c r="Q31" s="37">
        <v>2</v>
      </c>
      <c r="R31" s="20" t="s">
        <v>78</v>
      </c>
      <c r="S31" s="43">
        <v>2</v>
      </c>
      <c r="T31" s="37">
        <v>2</v>
      </c>
      <c r="U31" s="20" t="s">
        <v>78</v>
      </c>
      <c r="V31" s="43">
        <v>2</v>
      </c>
      <c r="W31" s="37">
        <v>2</v>
      </c>
      <c r="X31" s="20" t="s">
        <v>78</v>
      </c>
      <c r="Y31" s="138">
        <f t="shared" si="0"/>
        <v>180</v>
      </c>
      <c r="Z31" s="13">
        <f t="shared" si="1"/>
        <v>12</v>
      </c>
    </row>
    <row r="32" spans="1:26" ht="13.5" customHeight="1" x14ac:dyDescent="0.2">
      <c r="A32" s="39" t="s">
        <v>79</v>
      </c>
      <c r="B32" s="108" t="s">
        <v>390</v>
      </c>
      <c r="C32" s="41" t="s">
        <v>396</v>
      </c>
      <c r="D32" s="41"/>
      <c r="E32" s="41"/>
      <c r="F32" s="42"/>
      <c r="G32" s="43"/>
      <c r="H32" s="37"/>
      <c r="I32" s="20"/>
      <c r="J32" s="43"/>
      <c r="K32" s="37"/>
      <c r="L32" s="20"/>
      <c r="M32" s="43"/>
      <c r="N32" s="37"/>
      <c r="O32" s="20"/>
      <c r="P32" s="43"/>
      <c r="Q32" s="37"/>
      <c r="R32" s="20"/>
      <c r="S32" s="43"/>
      <c r="T32" s="37"/>
      <c r="U32" s="20"/>
      <c r="V32" s="43">
        <v>0</v>
      </c>
      <c r="W32" s="37">
        <v>1</v>
      </c>
      <c r="X32" s="20" t="s">
        <v>80</v>
      </c>
      <c r="Y32" s="138">
        <f t="shared" si="0"/>
        <v>0</v>
      </c>
      <c r="Z32" s="13">
        <f t="shared" si="1"/>
        <v>1</v>
      </c>
    </row>
    <row r="33" spans="1:26" ht="13.5" customHeight="1" x14ac:dyDescent="0.2">
      <c r="A33" s="39" t="s">
        <v>19</v>
      </c>
      <c r="B33" s="108" t="s">
        <v>541</v>
      </c>
      <c r="C33" s="41" t="s">
        <v>537</v>
      </c>
      <c r="D33" s="41" t="s">
        <v>319</v>
      </c>
      <c r="E33" s="41" t="s">
        <v>81</v>
      </c>
      <c r="F33" s="42">
        <v>45</v>
      </c>
      <c r="G33" s="43"/>
      <c r="H33" s="37"/>
      <c r="I33" s="20"/>
      <c r="J33" s="43"/>
      <c r="K33" s="37"/>
      <c r="L33" s="20"/>
      <c r="M33" s="43"/>
      <c r="N33" s="37"/>
      <c r="O33" s="20"/>
      <c r="P33" s="43"/>
      <c r="Q33" s="37"/>
      <c r="R33" s="20"/>
      <c r="S33" s="43"/>
      <c r="T33" s="37"/>
      <c r="U33" s="20"/>
      <c r="V33" s="43">
        <v>2</v>
      </c>
      <c r="W33" s="37">
        <v>2</v>
      </c>
      <c r="X33" s="20" t="s">
        <v>78</v>
      </c>
      <c r="Y33" s="138">
        <f t="shared" si="0"/>
        <v>30</v>
      </c>
      <c r="Z33" s="13">
        <f t="shared" si="1"/>
        <v>2</v>
      </c>
    </row>
    <row r="34" spans="1:26" ht="13.5" customHeight="1" x14ac:dyDescent="0.2">
      <c r="A34" s="39" t="s">
        <v>26</v>
      </c>
      <c r="B34" s="108" t="s">
        <v>392</v>
      </c>
      <c r="C34" s="41" t="s">
        <v>368</v>
      </c>
      <c r="D34" s="41" t="s">
        <v>319</v>
      </c>
      <c r="E34" s="41" t="s">
        <v>81</v>
      </c>
      <c r="F34" s="42">
        <v>45</v>
      </c>
      <c r="G34" s="43">
        <v>1</v>
      </c>
      <c r="H34" s="37">
        <v>2</v>
      </c>
      <c r="I34" s="20" t="s">
        <v>77</v>
      </c>
      <c r="J34" s="43">
        <v>1</v>
      </c>
      <c r="K34" s="37">
        <v>2</v>
      </c>
      <c r="L34" s="20" t="s">
        <v>77</v>
      </c>
      <c r="M34" s="43"/>
      <c r="N34" s="37"/>
      <c r="O34" s="20"/>
      <c r="P34" s="43"/>
      <c r="Q34" s="37"/>
      <c r="R34" s="20"/>
      <c r="S34" s="43"/>
      <c r="T34" s="37"/>
      <c r="U34" s="20"/>
      <c r="V34" s="43"/>
      <c r="W34" s="37"/>
      <c r="X34" s="20"/>
      <c r="Y34" s="138">
        <f t="shared" si="0"/>
        <v>30</v>
      </c>
      <c r="Z34" s="13">
        <f t="shared" si="1"/>
        <v>4</v>
      </c>
    </row>
    <row r="35" spans="1:26" ht="13.5" customHeight="1" x14ac:dyDescent="0.2">
      <c r="A35" s="39" t="s">
        <v>28</v>
      </c>
      <c r="B35" s="108" t="s">
        <v>393</v>
      </c>
      <c r="C35" s="41"/>
      <c r="D35" s="41" t="s">
        <v>319</v>
      </c>
      <c r="E35" s="41" t="s">
        <v>81</v>
      </c>
      <c r="F35" s="42">
        <v>45</v>
      </c>
      <c r="G35" s="43">
        <v>1</v>
      </c>
      <c r="H35" s="37">
        <v>1</v>
      </c>
      <c r="I35" s="20" t="s">
        <v>77</v>
      </c>
      <c r="J35" s="43"/>
      <c r="K35" s="37"/>
      <c r="L35" s="20"/>
      <c r="M35" s="43"/>
      <c r="N35" s="37"/>
      <c r="O35" s="20"/>
      <c r="P35" s="43"/>
      <c r="Q35" s="37"/>
      <c r="R35" s="20"/>
      <c r="S35" s="43"/>
      <c r="T35" s="37"/>
      <c r="U35" s="20"/>
      <c r="V35" s="43"/>
      <c r="W35" s="37"/>
      <c r="X35" s="20"/>
      <c r="Y35" s="138">
        <f t="shared" si="0"/>
        <v>15</v>
      </c>
      <c r="Z35" s="13">
        <f t="shared" si="1"/>
        <v>1</v>
      </c>
    </row>
    <row r="36" spans="1:26" ht="13.5" customHeight="1" x14ac:dyDescent="0.2">
      <c r="A36" s="39" t="s">
        <v>29</v>
      </c>
      <c r="B36" s="108" t="s">
        <v>394</v>
      </c>
      <c r="C36" s="41" t="s">
        <v>368</v>
      </c>
      <c r="D36" s="41" t="s">
        <v>319</v>
      </c>
      <c r="E36" s="41" t="s">
        <v>81</v>
      </c>
      <c r="F36" s="42">
        <v>45</v>
      </c>
      <c r="G36" s="43"/>
      <c r="H36" s="37"/>
      <c r="I36" s="20"/>
      <c r="J36" s="43"/>
      <c r="K36" s="37"/>
      <c r="L36" s="20"/>
      <c r="M36" s="43"/>
      <c r="N36" s="37"/>
      <c r="O36" s="20"/>
      <c r="P36" s="43"/>
      <c r="Q36" s="37"/>
      <c r="R36" s="20"/>
      <c r="S36" s="43">
        <v>1</v>
      </c>
      <c r="T36" s="37">
        <v>1</v>
      </c>
      <c r="U36" s="20" t="s">
        <v>77</v>
      </c>
      <c r="V36" s="43">
        <v>1</v>
      </c>
      <c r="W36" s="37">
        <v>1</v>
      </c>
      <c r="X36" s="20" t="s">
        <v>77</v>
      </c>
      <c r="Y36" s="138">
        <f t="shared" si="0"/>
        <v>30</v>
      </c>
      <c r="Z36" s="13">
        <f t="shared" si="1"/>
        <v>2</v>
      </c>
    </row>
    <row r="37" spans="1:26" ht="13.5" customHeight="1" thickBot="1" x14ac:dyDescent="0.25">
      <c r="A37" s="39" t="s">
        <v>27</v>
      </c>
      <c r="B37" s="108" t="s">
        <v>395</v>
      </c>
      <c r="C37" s="41"/>
      <c r="D37" s="41" t="s">
        <v>319</v>
      </c>
      <c r="E37" s="41" t="s">
        <v>81</v>
      </c>
      <c r="F37" s="42">
        <v>45</v>
      </c>
      <c r="G37" s="43"/>
      <c r="H37" s="37"/>
      <c r="I37" s="20"/>
      <c r="J37" s="43"/>
      <c r="K37" s="37"/>
      <c r="L37" s="20"/>
      <c r="M37" s="43">
        <v>1</v>
      </c>
      <c r="N37" s="37">
        <v>1</v>
      </c>
      <c r="O37" s="20" t="s">
        <v>78</v>
      </c>
      <c r="P37" s="43"/>
      <c r="Q37" s="37"/>
      <c r="R37" s="20"/>
      <c r="S37" s="43"/>
      <c r="T37" s="37"/>
      <c r="U37" s="20"/>
      <c r="V37" s="43"/>
      <c r="W37" s="37"/>
      <c r="X37" s="20"/>
      <c r="Y37" s="138">
        <f t="shared" si="0"/>
        <v>15</v>
      </c>
      <c r="Z37" s="13">
        <f t="shared" si="1"/>
        <v>1</v>
      </c>
    </row>
    <row r="38" spans="1:26" ht="13.5" customHeight="1" thickTop="1" thickBot="1" x14ac:dyDescent="0.25">
      <c r="A38" s="164" t="s">
        <v>347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7"/>
    </row>
    <row r="39" spans="1:26" ht="13.5" customHeight="1" thickBot="1" x14ac:dyDescent="0.25">
      <c r="A39" s="243" t="s">
        <v>351</v>
      </c>
      <c r="B39" s="244"/>
      <c r="C39" s="244"/>
      <c r="D39" s="244"/>
      <c r="E39" s="244"/>
      <c r="F39" s="245"/>
      <c r="G39" s="246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8"/>
    </row>
    <row r="40" spans="1:26" ht="13.5" customHeight="1" x14ac:dyDescent="0.2">
      <c r="A40" s="55" t="s">
        <v>299</v>
      </c>
      <c r="B40" s="56" t="s">
        <v>542</v>
      </c>
      <c r="C40" s="57"/>
      <c r="D40" s="57"/>
      <c r="E40" s="57" t="s">
        <v>213</v>
      </c>
      <c r="F40" s="58"/>
      <c r="G40" s="59">
        <v>0</v>
      </c>
      <c r="H40" s="60">
        <v>1</v>
      </c>
      <c r="I40" s="19" t="s">
        <v>77</v>
      </c>
      <c r="J40" s="59">
        <v>0</v>
      </c>
      <c r="K40" s="60">
        <v>1</v>
      </c>
      <c r="L40" s="19" t="s">
        <v>77</v>
      </c>
      <c r="M40" s="59">
        <v>0</v>
      </c>
      <c r="N40" s="60">
        <v>1</v>
      </c>
      <c r="O40" s="19" t="s">
        <v>77</v>
      </c>
      <c r="P40" s="59">
        <v>0</v>
      </c>
      <c r="Q40" s="60">
        <v>1</v>
      </c>
      <c r="R40" s="19" t="s">
        <v>77</v>
      </c>
      <c r="S40" s="59">
        <v>0</v>
      </c>
      <c r="T40" s="60">
        <v>1</v>
      </c>
      <c r="U40" s="19" t="s">
        <v>77</v>
      </c>
      <c r="V40" s="59">
        <v>0</v>
      </c>
      <c r="W40" s="60">
        <v>1</v>
      </c>
      <c r="X40" s="19" t="s">
        <v>77</v>
      </c>
      <c r="Y40" s="143">
        <f t="shared" ref="Y40:Y46" si="4">SUM(G40,J40,M40,P40,S40,V40)*15</f>
        <v>0</v>
      </c>
      <c r="Z40" s="62">
        <f t="shared" ref="Z40:Z46" si="5">SUM(H40,K40,N40,Q40,T40,W40)</f>
        <v>6</v>
      </c>
    </row>
    <row r="41" spans="1:26" ht="13.5" customHeight="1" x14ac:dyDescent="0.2">
      <c r="A41" s="39" t="s">
        <v>371</v>
      </c>
      <c r="B41" s="108" t="s">
        <v>543</v>
      </c>
      <c r="C41" s="41" t="s">
        <v>368</v>
      </c>
      <c r="D41" s="41" t="s">
        <v>319</v>
      </c>
      <c r="E41" s="41" t="s">
        <v>212</v>
      </c>
      <c r="F41" s="42">
        <v>45</v>
      </c>
      <c r="G41" s="43">
        <v>1</v>
      </c>
      <c r="H41" s="37">
        <v>1</v>
      </c>
      <c r="I41" s="20" t="s">
        <v>77</v>
      </c>
      <c r="J41" s="43">
        <v>1</v>
      </c>
      <c r="K41" s="37">
        <v>1</v>
      </c>
      <c r="L41" s="20" t="s">
        <v>77</v>
      </c>
      <c r="M41" s="43"/>
      <c r="N41" s="37"/>
      <c r="O41" s="20"/>
      <c r="P41" s="43"/>
      <c r="Q41" s="37"/>
      <c r="R41" s="20"/>
      <c r="S41" s="43"/>
      <c r="T41" s="37"/>
      <c r="U41" s="20"/>
      <c r="V41" s="43"/>
      <c r="W41" s="37"/>
      <c r="X41" s="20"/>
      <c r="Y41" s="144">
        <f t="shared" si="4"/>
        <v>30</v>
      </c>
      <c r="Z41" s="44">
        <f t="shared" si="5"/>
        <v>2</v>
      </c>
    </row>
    <row r="42" spans="1:26" ht="13.5" customHeight="1" x14ac:dyDescent="0.2">
      <c r="A42" s="102" t="s">
        <v>373</v>
      </c>
      <c r="B42" s="108" t="s">
        <v>544</v>
      </c>
      <c r="C42" s="68" t="s">
        <v>646</v>
      </c>
      <c r="D42" s="41" t="s">
        <v>319</v>
      </c>
      <c r="E42" s="41" t="s">
        <v>212</v>
      </c>
      <c r="F42" s="42">
        <v>45</v>
      </c>
      <c r="G42" s="43"/>
      <c r="H42" s="37"/>
      <c r="I42" s="20"/>
      <c r="J42" s="43"/>
      <c r="K42" s="37"/>
      <c r="L42" s="20"/>
      <c r="M42" s="43">
        <v>1</v>
      </c>
      <c r="N42" s="37">
        <v>1</v>
      </c>
      <c r="O42" s="20" t="s">
        <v>77</v>
      </c>
      <c r="P42" s="43">
        <v>1</v>
      </c>
      <c r="Q42" s="37">
        <v>1</v>
      </c>
      <c r="R42" s="20" t="s">
        <v>78</v>
      </c>
      <c r="S42" s="43">
        <v>1</v>
      </c>
      <c r="T42" s="37">
        <v>1</v>
      </c>
      <c r="U42" s="20" t="s">
        <v>77</v>
      </c>
      <c r="V42" s="43">
        <v>1</v>
      </c>
      <c r="W42" s="37">
        <v>1</v>
      </c>
      <c r="X42" s="20" t="s">
        <v>78</v>
      </c>
      <c r="Y42" s="145">
        <f t="shared" si="4"/>
        <v>60</v>
      </c>
      <c r="Z42" s="51">
        <f t="shared" si="5"/>
        <v>4</v>
      </c>
    </row>
    <row r="43" spans="1:26" ht="13.5" customHeight="1" x14ac:dyDescent="0.2">
      <c r="A43" s="102" t="s">
        <v>374</v>
      </c>
      <c r="B43" s="108" t="s">
        <v>545</v>
      </c>
      <c r="C43" s="41" t="s">
        <v>368</v>
      </c>
      <c r="D43" s="41" t="s">
        <v>319</v>
      </c>
      <c r="E43" s="41" t="s">
        <v>77</v>
      </c>
      <c r="F43" s="42">
        <v>45</v>
      </c>
      <c r="G43" s="43">
        <v>2</v>
      </c>
      <c r="H43" s="37">
        <v>1</v>
      </c>
      <c r="I43" s="20" t="s">
        <v>77</v>
      </c>
      <c r="J43" s="43">
        <v>2</v>
      </c>
      <c r="K43" s="37">
        <v>1</v>
      </c>
      <c r="L43" s="20" t="s">
        <v>77</v>
      </c>
      <c r="M43" s="43">
        <v>1</v>
      </c>
      <c r="N43" s="37">
        <v>1</v>
      </c>
      <c r="O43" s="20" t="s">
        <v>77</v>
      </c>
      <c r="P43" s="43">
        <v>1</v>
      </c>
      <c r="Q43" s="37">
        <v>1</v>
      </c>
      <c r="R43" s="20" t="s">
        <v>77</v>
      </c>
      <c r="S43" s="43">
        <v>0</v>
      </c>
      <c r="T43" s="37">
        <v>1</v>
      </c>
      <c r="U43" s="20" t="s">
        <v>77</v>
      </c>
      <c r="V43" s="43">
        <v>0</v>
      </c>
      <c r="W43" s="37">
        <v>1</v>
      </c>
      <c r="X43" s="20" t="s">
        <v>77</v>
      </c>
      <c r="Y43" s="146">
        <f t="shared" si="4"/>
        <v>90</v>
      </c>
      <c r="Z43" s="44">
        <f t="shared" si="5"/>
        <v>6</v>
      </c>
    </row>
    <row r="44" spans="1:26" ht="13.5" customHeight="1" x14ac:dyDescent="0.2">
      <c r="A44" s="39" t="s">
        <v>370</v>
      </c>
      <c r="B44" s="108" t="s">
        <v>546</v>
      </c>
      <c r="C44" s="41"/>
      <c r="D44" s="41" t="s">
        <v>319</v>
      </c>
      <c r="E44" s="41" t="s">
        <v>81</v>
      </c>
      <c r="F44" s="42">
        <v>45</v>
      </c>
      <c r="G44" s="43">
        <v>1</v>
      </c>
      <c r="H44" s="37">
        <v>1</v>
      </c>
      <c r="I44" s="20" t="s">
        <v>77</v>
      </c>
      <c r="J44" s="43">
        <v>1</v>
      </c>
      <c r="K44" s="37">
        <v>1</v>
      </c>
      <c r="L44" s="20" t="s">
        <v>78</v>
      </c>
      <c r="M44" s="43">
        <v>1</v>
      </c>
      <c r="N44" s="37">
        <v>1</v>
      </c>
      <c r="O44" s="20" t="s">
        <v>77</v>
      </c>
      <c r="P44" s="43">
        <v>1</v>
      </c>
      <c r="Q44" s="37">
        <v>1</v>
      </c>
      <c r="R44" s="20" t="s">
        <v>78</v>
      </c>
      <c r="S44" s="43"/>
      <c r="T44" s="37"/>
      <c r="U44" s="20"/>
      <c r="V44" s="43"/>
      <c r="W44" s="37"/>
      <c r="X44" s="20"/>
      <c r="Y44" s="146">
        <f t="shared" si="4"/>
        <v>60</v>
      </c>
      <c r="Z44" s="44">
        <f t="shared" si="5"/>
        <v>4</v>
      </c>
    </row>
    <row r="45" spans="1:26" ht="13.5" customHeight="1" x14ac:dyDescent="0.2">
      <c r="A45" s="39" t="s">
        <v>345</v>
      </c>
      <c r="B45" s="108" t="s">
        <v>547</v>
      </c>
      <c r="C45" s="41"/>
      <c r="D45" s="41" t="s">
        <v>319</v>
      </c>
      <c r="E45" s="41" t="s">
        <v>81</v>
      </c>
      <c r="F45" s="42">
        <v>45</v>
      </c>
      <c r="G45" s="43"/>
      <c r="H45" s="37"/>
      <c r="I45" s="20"/>
      <c r="J45" s="43"/>
      <c r="K45" s="37"/>
      <c r="L45" s="20"/>
      <c r="M45" s="43">
        <v>1</v>
      </c>
      <c r="N45" s="37">
        <v>1</v>
      </c>
      <c r="O45" s="20" t="s">
        <v>78</v>
      </c>
      <c r="P45" s="43">
        <v>1</v>
      </c>
      <c r="Q45" s="37">
        <v>1</v>
      </c>
      <c r="R45" s="20" t="s">
        <v>78</v>
      </c>
      <c r="S45" s="43">
        <v>1</v>
      </c>
      <c r="T45" s="37">
        <v>1</v>
      </c>
      <c r="U45" s="20" t="s">
        <v>78</v>
      </c>
      <c r="V45" s="43">
        <v>1</v>
      </c>
      <c r="W45" s="37">
        <v>1</v>
      </c>
      <c r="X45" s="20" t="s">
        <v>78</v>
      </c>
      <c r="Y45" s="146">
        <f t="shared" si="4"/>
        <v>60</v>
      </c>
      <c r="Z45" s="44">
        <f t="shared" si="5"/>
        <v>4</v>
      </c>
    </row>
    <row r="46" spans="1:26" ht="13.5" customHeight="1" x14ac:dyDescent="0.2">
      <c r="A46" s="39" t="s">
        <v>364</v>
      </c>
      <c r="B46" s="108" t="s">
        <v>548</v>
      </c>
      <c r="C46" s="41" t="s">
        <v>368</v>
      </c>
      <c r="D46" s="41" t="s">
        <v>319</v>
      </c>
      <c r="E46" s="41" t="s">
        <v>212</v>
      </c>
      <c r="F46" s="42">
        <v>45</v>
      </c>
      <c r="G46" s="43">
        <v>2</v>
      </c>
      <c r="H46" s="37">
        <v>1</v>
      </c>
      <c r="I46" s="20" t="s">
        <v>77</v>
      </c>
      <c r="J46" s="43">
        <v>2</v>
      </c>
      <c r="K46" s="37">
        <v>1</v>
      </c>
      <c r="L46" s="20" t="s">
        <v>77</v>
      </c>
      <c r="M46" s="43">
        <v>2</v>
      </c>
      <c r="N46" s="37">
        <v>1</v>
      </c>
      <c r="O46" s="20" t="s">
        <v>77</v>
      </c>
      <c r="P46" s="43">
        <v>2</v>
      </c>
      <c r="Q46" s="37">
        <v>1</v>
      </c>
      <c r="R46" s="20" t="s">
        <v>77</v>
      </c>
      <c r="S46" s="43"/>
      <c r="T46" s="37"/>
      <c r="U46" s="20"/>
      <c r="V46" s="43"/>
      <c r="W46" s="37"/>
      <c r="X46" s="20"/>
      <c r="Y46" s="146">
        <f t="shared" si="4"/>
        <v>120</v>
      </c>
      <c r="Z46" s="44">
        <f t="shared" si="5"/>
        <v>4</v>
      </c>
    </row>
    <row r="47" spans="1:26" ht="13.5" customHeight="1" thickBot="1" x14ac:dyDescent="0.25">
      <c r="A47" s="79" t="s">
        <v>377</v>
      </c>
      <c r="B47" s="32" t="s">
        <v>549</v>
      </c>
      <c r="C47" s="33" t="s">
        <v>645</v>
      </c>
      <c r="D47" s="33" t="s">
        <v>314</v>
      </c>
      <c r="E47" s="33" t="s">
        <v>77</v>
      </c>
      <c r="F47" s="4">
        <v>60</v>
      </c>
      <c r="G47" s="5"/>
      <c r="H47" s="6"/>
      <c r="I47" s="18"/>
      <c r="J47" s="5"/>
      <c r="K47" s="6"/>
      <c r="L47" s="7"/>
      <c r="M47" s="5">
        <v>0.5</v>
      </c>
      <c r="N47" s="6">
        <v>1</v>
      </c>
      <c r="O47" s="18" t="s">
        <v>77</v>
      </c>
      <c r="P47" s="5">
        <v>0.5</v>
      </c>
      <c r="Q47" s="6">
        <v>1</v>
      </c>
      <c r="R47" s="18" t="s">
        <v>77</v>
      </c>
      <c r="S47" s="5">
        <v>0.5</v>
      </c>
      <c r="T47" s="6">
        <v>1</v>
      </c>
      <c r="U47" s="7" t="s">
        <v>77</v>
      </c>
      <c r="V47" s="5">
        <v>0.5</v>
      </c>
      <c r="W47" s="6">
        <v>1</v>
      </c>
      <c r="X47" s="18" t="s">
        <v>78</v>
      </c>
      <c r="Y47" s="135">
        <f>SUM(G47,J47,M47,P47,S47,V47)*15</f>
        <v>30</v>
      </c>
      <c r="Z47" s="13">
        <f>SUM(H47,K47,N47,Q47,T47,W47)</f>
        <v>4</v>
      </c>
    </row>
    <row r="48" spans="1:26" ht="13.5" customHeight="1" thickBot="1" x14ac:dyDescent="0.25">
      <c r="A48" s="243" t="s">
        <v>352</v>
      </c>
      <c r="B48" s="244"/>
      <c r="C48" s="244"/>
      <c r="D48" s="244"/>
      <c r="E48" s="244"/>
      <c r="F48" s="245"/>
      <c r="G48" s="246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8"/>
    </row>
    <row r="49" spans="1:26" ht="13.5" customHeight="1" x14ac:dyDescent="0.2">
      <c r="A49" s="55" t="s">
        <v>299</v>
      </c>
      <c r="B49" s="56" t="s">
        <v>542</v>
      </c>
      <c r="C49" s="57"/>
      <c r="D49" s="57"/>
      <c r="E49" s="57" t="s">
        <v>213</v>
      </c>
      <c r="F49" s="58"/>
      <c r="G49" s="59">
        <v>0</v>
      </c>
      <c r="H49" s="60">
        <v>1</v>
      </c>
      <c r="I49" s="19" t="s">
        <v>77</v>
      </c>
      <c r="J49" s="59">
        <v>0</v>
      </c>
      <c r="K49" s="60">
        <v>1</v>
      </c>
      <c r="L49" s="19" t="s">
        <v>77</v>
      </c>
      <c r="M49" s="59">
        <v>0</v>
      </c>
      <c r="N49" s="60">
        <v>1</v>
      </c>
      <c r="O49" s="19" t="s">
        <v>77</v>
      </c>
      <c r="P49" s="59">
        <v>0</v>
      </c>
      <c r="Q49" s="60">
        <v>1</v>
      </c>
      <c r="R49" s="19" t="s">
        <v>77</v>
      </c>
      <c r="S49" s="59">
        <v>0</v>
      </c>
      <c r="T49" s="60">
        <v>1</v>
      </c>
      <c r="U49" s="19" t="s">
        <v>77</v>
      </c>
      <c r="V49" s="59">
        <v>0</v>
      </c>
      <c r="W49" s="60">
        <v>1</v>
      </c>
      <c r="X49" s="19" t="s">
        <v>77</v>
      </c>
      <c r="Y49" s="143">
        <f t="shared" ref="Y49:Y54" si="6">SUM(G49,J49,M49,P49,S49,V49)*15</f>
        <v>0</v>
      </c>
      <c r="Z49" s="62">
        <f t="shared" ref="Z49:Z54" si="7">SUM(H49,K49,N49,Q49,T49,W49)</f>
        <v>6</v>
      </c>
    </row>
    <row r="50" spans="1:26" ht="13.5" customHeight="1" x14ac:dyDescent="0.2">
      <c r="A50" s="39" t="s">
        <v>372</v>
      </c>
      <c r="B50" s="108" t="s">
        <v>550</v>
      </c>
      <c r="C50" s="41" t="s">
        <v>368</v>
      </c>
      <c r="D50" s="41" t="s">
        <v>319</v>
      </c>
      <c r="E50" s="41" t="s">
        <v>212</v>
      </c>
      <c r="F50" s="42">
        <v>45</v>
      </c>
      <c r="G50" s="43">
        <v>1</v>
      </c>
      <c r="H50" s="37">
        <v>1</v>
      </c>
      <c r="I50" s="20" t="s">
        <v>77</v>
      </c>
      <c r="J50" s="43">
        <v>1</v>
      </c>
      <c r="K50" s="37">
        <v>1</v>
      </c>
      <c r="L50" s="20" t="s">
        <v>77</v>
      </c>
      <c r="M50" s="43"/>
      <c r="N50" s="37"/>
      <c r="O50" s="20"/>
      <c r="P50" s="43"/>
      <c r="Q50" s="37"/>
      <c r="R50" s="20"/>
      <c r="S50" s="43"/>
      <c r="T50" s="37"/>
      <c r="U50" s="20"/>
      <c r="V50" s="43"/>
      <c r="W50" s="37"/>
      <c r="X50" s="20"/>
      <c r="Y50" s="144">
        <f t="shared" si="6"/>
        <v>30</v>
      </c>
      <c r="Z50" s="44">
        <f t="shared" si="7"/>
        <v>2</v>
      </c>
    </row>
    <row r="51" spans="1:26" ht="13.5" customHeight="1" x14ac:dyDescent="0.2">
      <c r="A51" s="102" t="s">
        <v>375</v>
      </c>
      <c r="B51" s="108" t="s">
        <v>551</v>
      </c>
      <c r="C51" s="41" t="s">
        <v>647</v>
      </c>
      <c r="D51" s="41" t="s">
        <v>319</v>
      </c>
      <c r="E51" s="41" t="s">
        <v>212</v>
      </c>
      <c r="F51" s="42">
        <v>45</v>
      </c>
      <c r="G51" s="43"/>
      <c r="H51" s="37"/>
      <c r="I51" s="20"/>
      <c r="J51" s="43"/>
      <c r="K51" s="37"/>
      <c r="L51" s="20"/>
      <c r="M51" s="43">
        <v>1</v>
      </c>
      <c r="N51" s="37">
        <v>1</v>
      </c>
      <c r="O51" s="20" t="s">
        <v>77</v>
      </c>
      <c r="P51" s="43">
        <v>1</v>
      </c>
      <c r="Q51" s="37">
        <v>1</v>
      </c>
      <c r="R51" s="20" t="s">
        <v>78</v>
      </c>
      <c r="S51" s="43">
        <v>1</v>
      </c>
      <c r="T51" s="37">
        <v>1</v>
      </c>
      <c r="U51" s="20" t="s">
        <v>77</v>
      </c>
      <c r="V51" s="43">
        <v>1</v>
      </c>
      <c r="W51" s="37">
        <v>1</v>
      </c>
      <c r="X51" s="20" t="s">
        <v>78</v>
      </c>
      <c r="Y51" s="145">
        <f t="shared" si="6"/>
        <v>60</v>
      </c>
      <c r="Z51" s="51">
        <f t="shared" si="7"/>
        <v>4</v>
      </c>
    </row>
    <row r="52" spans="1:26" ht="13.5" customHeight="1" x14ac:dyDescent="0.2">
      <c r="A52" s="102" t="s">
        <v>376</v>
      </c>
      <c r="B52" s="108" t="s">
        <v>552</v>
      </c>
      <c r="C52" s="41"/>
      <c r="D52" s="41" t="s">
        <v>319</v>
      </c>
      <c r="E52" s="41" t="s">
        <v>77</v>
      </c>
      <c r="F52" s="42">
        <v>45</v>
      </c>
      <c r="G52" s="43">
        <v>2</v>
      </c>
      <c r="H52" s="37">
        <v>1</v>
      </c>
      <c r="I52" s="20" t="s">
        <v>77</v>
      </c>
      <c r="J52" s="43">
        <v>2</v>
      </c>
      <c r="K52" s="37">
        <v>1</v>
      </c>
      <c r="L52" s="20" t="s">
        <v>77</v>
      </c>
      <c r="M52" s="43">
        <v>1</v>
      </c>
      <c r="N52" s="37">
        <v>1</v>
      </c>
      <c r="O52" s="20" t="s">
        <v>77</v>
      </c>
      <c r="P52" s="43">
        <v>1</v>
      </c>
      <c r="Q52" s="37">
        <v>1</v>
      </c>
      <c r="R52" s="20" t="s">
        <v>77</v>
      </c>
      <c r="S52" s="43">
        <v>0</v>
      </c>
      <c r="T52" s="37">
        <v>1</v>
      </c>
      <c r="U52" s="20" t="s">
        <v>77</v>
      </c>
      <c r="V52" s="43">
        <v>0</v>
      </c>
      <c r="W52" s="37">
        <v>1</v>
      </c>
      <c r="X52" s="20" t="s">
        <v>77</v>
      </c>
      <c r="Y52" s="146">
        <f t="shared" si="6"/>
        <v>90</v>
      </c>
      <c r="Z52" s="44">
        <f t="shared" si="7"/>
        <v>6</v>
      </c>
    </row>
    <row r="53" spans="1:26" ht="13.5" customHeight="1" x14ac:dyDescent="0.2">
      <c r="A53" s="39" t="s">
        <v>369</v>
      </c>
      <c r="B53" s="108" t="s">
        <v>553</v>
      </c>
      <c r="C53" s="41"/>
      <c r="D53" s="41" t="s">
        <v>319</v>
      </c>
      <c r="E53" s="41" t="s">
        <v>81</v>
      </c>
      <c r="F53" s="42">
        <v>45</v>
      </c>
      <c r="G53" s="43">
        <v>1</v>
      </c>
      <c r="H53" s="37">
        <v>1</v>
      </c>
      <c r="I53" s="20" t="s">
        <v>77</v>
      </c>
      <c r="J53" s="43">
        <v>1</v>
      </c>
      <c r="K53" s="37">
        <v>1</v>
      </c>
      <c r="L53" s="20" t="s">
        <v>78</v>
      </c>
      <c r="M53" s="43">
        <v>1</v>
      </c>
      <c r="N53" s="37">
        <v>1</v>
      </c>
      <c r="O53" s="20" t="s">
        <v>77</v>
      </c>
      <c r="P53" s="43">
        <v>1</v>
      </c>
      <c r="Q53" s="37">
        <v>1</v>
      </c>
      <c r="R53" s="20" t="s">
        <v>78</v>
      </c>
      <c r="S53" s="43">
        <v>2</v>
      </c>
      <c r="T53" s="37">
        <v>2</v>
      </c>
      <c r="U53" s="20" t="s">
        <v>77</v>
      </c>
      <c r="V53" s="43">
        <v>2</v>
      </c>
      <c r="W53" s="37">
        <v>2</v>
      </c>
      <c r="X53" s="20" t="s">
        <v>78</v>
      </c>
      <c r="Y53" s="146">
        <f t="shared" si="6"/>
        <v>120</v>
      </c>
      <c r="Z53" s="44">
        <f t="shared" si="7"/>
        <v>8</v>
      </c>
    </row>
    <row r="54" spans="1:26" ht="13.5" customHeight="1" x14ac:dyDescent="0.2">
      <c r="A54" s="66" t="s">
        <v>364</v>
      </c>
      <c r="B54" s="108" t="s">
        <v>548</v>
      </c>
      <c r="C54" s="41" t="s">
        <v>368</v>
      </c>
      <c r="D54" s="41" t="s">
        <v>319</v>
      </c>
      <c r="E54" s="41" t="s">
        <v>212</v>
      </c>
      <c r="F54" s="42">
        <v>45</v>
      </c>
      <c r="G54" s="43">
        <v>2</v>
      </c>
      <c r="H54" s="37">
        <v>1</v>
      </c>
      <c r="I54" s="20" t="s">
        <v>77</v>
      </c>
      <c r="J54" s="43">
        <v>2</v>
      </c>
      <c r="K54" s="37">
        <v>1</v>
      </c>
      <c r="L54" s="20" t="s">
        <v>77</v>
      </c>
      <c r="M54" s="43"/>
      <c r="N54" s="37"/>
      <c r="O54" s="20"/>
      <c r="P54" s="43"/>
      <c r="Q54" s="37"/>
      <c r="R54" s="20"/>
      <c r="S54" s="43"/>
      <c r="T54" s="37"/>
      <c r="U54" s="20"/>
      <c r="V54" s="43"/>
      <c r="W54" s="37"/>
      <c r="X54" s="20"/>
      <c r="Y54" s="146">
        <f t="shared" si="6"/>
        <v>60</v>
      </c>
      <c r="Z54" s="78">
        <f t="shared" si="7"/>
        <v>2</v>
      </c>
    </row>
    <row r="55" spans="1:26" ht="13.5" customHeight="1" x14ac:dyDescent="0.2">
      <c r="A55" s="66" t="s">
        <v>365</v>
      </c>
      <c r="B55" s="67" t="s">
        <v>554</v>
      </c>
      <c r="C55" s="68" t="s">
        <v>648</v>
      </c>
      <c r="D55" s="68" t="s">
        <v>319</v>
      </c>
      <c r="E55" s="68" t="s">
        <v>212</v>
      </c>
      <c r="F55" s="69">
        <v>45</v>
      </c>
      <c r="G55" s="63"/>
      <c r="H55" s="64"/>
      <c r="I55" s="65"/>
      <c r="J55" s="63"/>
      <c r="K55" s="64"/>
      <c r="L55" s="35"/>
      <c r="M55" s="63">
        <v>2</v>
      </c>
      <c r="N55" s="64">
        <v>1</v>
      </c>
      <c r="O55" s="65" t="s">
        <v>77</v>
      </c>
      <c r="P55" s="63">
        <v>2</v>
      </c>
      <c r="Q55" s="64">
        <v>1</v>
      </c>
      <c r="R55" s="65" t="s">
        <v>77</v>
      </c>
      <c r="S55" s="63"/>
      <c r="T55" s="64"/>
      <c r="U55" s="35"/>
      <c r="V55" s="63"/>
      <c r="W55" s="64"/>
      <c r="X55" s="65"/>
      <c r="Y55" s="146">
        <f t="shared" ref="Y55" si="8">SUM(G55,J55,M55,P55,S55,V55)*15</f>
        <v>60</v>
      </c>
      <c r="Z55" s="78">
        <f t="shared" ref="Z55" si="9">SUM(H55,K55,N55,Q55,T55,W55)</f>
        <v>2</v>
      </c>
    </row>
    <row r="56" spans="1:26" ht="13.5" customHeight="1" thickBot="1" x14ac:dyDescent="0.25">
      <c r="A56" s="79" t="s">
        <v>379</v>
      </c>
      <c r="B56" s="30" t="s">
        <v>555</v>
      </c>
      <c r="C56" s="31" t="s">
        <v>645</v>
      </c>
      <c r="D56" s="31" t="s">
        <v>314</v>
      </c>
      <c r="E56" s="31" t="s">
        <v>77</v>
      </c>
      <c r="F56" s="25">
        <v>60</v>
      </c>
      <c r="G56" s="26"/>
      <c r="H56" s="27"/>
      <c r="I56" s="28"/>
      <c r="J56" s="26"/>
      <c r="K56" s="27"/>
      <c r="L56" s="29"/>
      <c r="M56" s="26">
        <v>0.5</v>
      </c>
      <c r="N56" s="27">
        <v>1</v>
      </c>
      <c r="O56" s="28" t="s">
        <v>77</v>
      </c>
      <c r="P56" s="26">
        <v>0.5</v>
      </c>
      <c r="Q56" s="27">
        <v>1</v>
      </c>
      <c r="R56" s="28" t="s">
        <v>77</v>
      </c>
      <c r="S56" s="26">
        <v>0.5</v>
      </c>
      <c r="T56" s="27">
        <v>1</v>
      </c>
      <c r="U56" s="29" t="s">
        <v>77</v>
      </c>
      <c r="V56" s="26">
        <v>0.5</v>
      </c>
      <c r="W56" s="27">
        <v>1</v>
      </c>
      <c r="X56" s="28" t="s">
        <v>78</v>
      </c>
      <c r="Y56" s="135">
        <f>SUM(G56,J56,M56,P56,S56,V56)*15</f>
        <v>30</v>
      </c>
      <c r="Z56" s="13">
        <f>SUM(H56,K56,N56,Q56,T56,W56)</f>
        <v>4</v>
      </c>
    </row>
    <row r="57" spans="1:26" ht="13.5" customHeight="1" thickTop="1" thickBot="1" x14ac:dyDescent="0.25">
      <c r="A57" s="164" t="s">
        <v>22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7"/>
    </row>
    <row r="58" spans="1:26" ht="13.5" customHeight="1" thickBot="1" x14ac:dyDescent="0.25">
      <c r="A58" s="86" t="s">
        <v>332</v>
      </c>
      <c r="B58" s="109" t="s">
        <v>677</v>
      </c>
      <c r="C58" s="88"/>
      <c r="D58" s="88"/>
      <c r="E58" s="88"/>
      <c r="F58" s="89"/>
      <c r="G58" s="90"/>
      <c r="H58" s="91">
        <v>2</v>
      </c>
      <c r="I58" s="92"/>
      <c r="J58" s="90"/>
      <c r="K58" s="91">
        <v>2</v>
      </c>
      <c r="L58" s="93"/>
      <c r="M58" s="90"/>
      <c r="N58" s="91">
        <v>2</v>
      </c>
      <c r="O58" s="92"/>
      <c r="P58" s="90"/>
      <c r="Q58" s="91">
        <v>3</v>
      </c>
      <c r="R58" s="93"/>
      <c r="S58" s="90"/>
      <c r="T58" s="91">
        <v>2</v>
      </c>
      <c r="U58" s="92"/>
      <c r="V58" s="90"/>
      <c r="W58" s="91"/>
      <c r="X58" s="93"/>
      <c r="Y58" s="139"/>
      <c r="Z58" s="94">
        <f>SUM(H58,K58,N58,Q58,T58,W58)</f>
        <v>11</v>
      </c>
    </row>
    <row r="59" spans="1:26" ht="13.5" customHeight="1" thickTop="1" thickBot="1" x14ac:dyDescent="0.25">
      <c r="A59" s="101" t="s">
        <v>154</v>
      </c>
      <c r="B59" s="83" t="s">
        <v>405</v>
      </c>
      <c r="C59" s="84"/>
      <c r="D59" s="84"/>
      <c r="E59" s="84" t="s">
        <v>213</v>
      </c>
      <c r="F59" s="85"/>
      <c r="G59" s="21"/>
      <c r="H59" s="22"/>
      <c r="I59" s="23"/>
      <c r="J59" s="21"/>
      <c r="K59" s="22"/>
      <c r="L59" s="23"/>
      <c r="M59" s="21"/>
      <c r="N59" s="22"/>
      <c r="O59" s="23"/>
      <c r="P59" s="21"/>
      <c r="Q59" s="22"/>
      <c r="R59" s="23"/>
      <c r="S59" s="21">
        <v>0</v>
      </c>
      <c r="T59" s="22">
        <v>3</v>
      </c>
      <c r="U59" s="23" t="s">
        <v>77</v>
      </c>
      <c r="V59" s="21">
        <v>0</v>
      </c>
      <c r="W59" s="22">
        <v>3</v>
      </c>
      <c r="X59" s="23" t="s">
        <v>77</v>
      </c>
      <c r="Y59" s="140">
        <f>SUM(G59,J59,M59,P59,S59,V59)*15</f>
        <v>0</v>
      </c>
      <c r="Z59" s="24">
        <f>SUM(H59,K59,N59,Q59,T59,W59)</f>
        <v>6</v>
      </c>
    </row>
    <row r="60" spans="1:26" ht="13.5" customHeight="1" thickTop="1" thickBot="1" x14ac:dyDescent="0.25">
      <c r="A60" s="238" t="s">
        <v>659</v>
      </c>
      <c r="B60" s="239"/>
      <c r="C60" s="239"/>
      <c r="D60" s="239"/>
      <c r="E60" s="239"/>
      <c r="F60" s="240"/>
      <c r="G60" s="119">
        <f>SUM(G8:G47,G58,G59)</f>
        <v>25.5</v>
      </c>
      <c r="H60" s="14">
        <f>SUM(H8:H47,H58,H59)</f>
        <v>30</v>
      </c>
      <c r="I60" s="15"/>
      <c r="J60" s="119">
        <f t="shared" ref="J60:Z60" si="10">SUM(J8:J47,J58,J59)</f>
        <v>24.5</v>
      </c>
      <c r="K60" s="14">
        <f t="shared" si="10"/>
        <v>30</v>
      </c>
      <c r="L60" s="15"/>
      <c r="M60" s="119">
        <f t="shared" si="10"/>
        <v>26</v>
      </c>
      <c r="N60" s="14">
        <f t="shared" si="10"/>
        <v>29</v>
      </c>
      <c r="O60" s="15"/>
      <c r="P60" s="119">
        <f t="shared" si="10"/>
        <v>25</v>
      </c>
      <c r="Q60" s="14">
        <f t="shared" si="10"/>
        <v>31</v>
      </c>
      <c r="R60" s="15"/>
      <c r="S60" s="119">
        <f t="shared" si="10"/>
        <v>23</v>
      </c>
      <c r="T60" s="14">
        <f t="shared" si="10"/>
        <v>31</v>
      </c>
      <c r="U60" s="15"/>
      <c r="V60" s="119">
        <f t="shared" si="10"/>
        <v>23</v>
      </c>
      <c r="W60" s="14">
        <f t="shared" si="10"/>
        <v>29</v>
      </c>
      <c r="X60" s="15"/>
      <c r="Y60" s="133">
        <f t="shared" si="10"/>
        <v>2205</v>
      </c>
      <c r="Z60" s="16">
        <f t="shared" si="10"/>
        <v>180</v>
      </c>
    </row>
    <row r="61" spans="1:26" ht="13.5" customHeight="1" thickTop="1" thickBot="1" x14ac:dyDescent="0.25">
      <c r="A61" s="238" t="s">
        <v>660</v>
      </c>
      <c r="B61" s="239"/>
      <c r="C61" s="239"/>
      <c r="D61" s="239"/>
      <c r="E61" s="239"/>
      <c r="F61" s="240"/>
      <c r="G61" s="119">
        <f>SUM(G8:G37,G49:G56,G58,G59)</f>
        <v>25.5</v>
      </c>
      <c r="H61" s="14">
        <f t="shared" ref="H61:Z61" si="11">SUM(H8:H37,H49:H56,H58,H59)</f>
        <v>30</v>
      </c>
      <c r="I61" s="15"/>
      <c r="J61" s="119">
        <f t="shared" si="11"/>
        <v>24.5</v>
      </c>
      <c r="K61" s="14">
        <f t="shared" si="11"/>
        <v>30</v>
      </c>
      <c r="L61" s="15"/>
      <c r="M61" s="119">
        <f t="shared" si="11"/>
        <v>25</v>
      </c>
      <c r="N61" s="14">
        <f t="shared" si="11"/>
        <v>28</v>
      </c>
      <c r="O61" s="15"/>
      <c r="P61" s="119">
        <f t="shared" si="11"/>
        <v>24</v>
      </c>
      <c r="Q61" s="14">
        <f t="shared" si="11"/>
        <v>30</v>
      </c>
      <c r="R61" s="15"/>
      <c r="S61" s="119">
        <f t="shared" si="11"/>
        <v>24</v>
      </c>
      <c r="T61" s="14">
        <f t="shared" si="11"/>
        <v>32</v>
      </c>
      <c r="U61" s="15"/>
      <c r="V61" s="119">
        <f t="shared" si="11"/>
        <v>24</v>
      </c>
      <c r="W61" s="14">
        <f t="shared" si="11"/>
        <v>30</v>
      </c>
      <c r="X61" s="15"/>
      <c r="Y61" s="133">
        <f t="shared" si="11"/>
        <v>2205</v>
      </c>
      <c r="Z61" s="16">
        <f t="shared" si="11"/>
        <v>180</v>
      </c>
    </row>
    <row r="62" spans="1:26" ht="13.5" customHeight="1" thickTop="1" x14ac:dyDescent="0.2">
      <c r="X62" s="3"/>
    </row>
    <row r="63" spans="1:26" ht="12" customHeight="1" x14ac:dyDescent="0.2">
      <c r="A63" s="3" t="s">
        <v>210</v>
      </c>
      <c r="U63" s="104"/>
      <c r="X63" s="3"/>
    </row>
    <row r="64" spans="1:26" ht="12" customHeight="1" x14ac:dyDescent="0.2">
      <c r="A64" s="3" t="s">
        <v>325</v>
      </c>
      <c r="U64" s="104"/>
      <c r="X64" s="3"/>
    </row>
    <row r="65" spans="1:24" ht="12" customHeight="1" x14ac:dyDescent="0.2">
      <c r="A65" s="3" t="s">
        <v>339</v>
      </c>
      <c r="U65" s="104"/>
      <c r="X65" s="3"/>
    </row>
    <row r="66" spans="1:24" ht="12" customHeight="1" x14ac:dyDescent="0.2">
      <c r="U66" s="103"/>
      <c r="X66" s="3"/>
    </row>
    <row r="67" spans="1:24" ht="12" customHeight="1" x14ac:dyDescent="0.2">
      <c r="A67" s="124" t="s">
        <v>334</v>
      </c>
      <c r="U67" s="103"/>
      <c r="X67" s="3"/>
    </row>
    <row r="68" spans="1:24" ht="12" customHeight="1" x14ac:dyDescent="0.2">
      <c r="A68" s="125" t="s">
        <v>329</v>
      </c>
      <c r="D68" s="3" t="s">
        <v>335</v>
      </c>
      <c r="E68" s="125"/>
      <c r="G68" s="3" t="s">
        <v>211</v>
      </c>
      <c r="H68" s="125"/>
      <c r="K68" s="125"/>
      <c r="L68" s="125"/>
      <c r="M68" s="125" t="s">
        <v>310</v>
      </c>
      <c r="N68" s="125"/>
      <c r="P68" s="125"/>
      <c r="R68" s="104"/>
      <c r="T68" s="103"/>
      <c r="U68" s="103"/>
      <c r="X68" s="3"/>
    </row>
    <row r="69" spans="1:24" ht="12" customHeight="1" x14ac:dyDescent="0.2">
      <c r="A69" s="125" t="s">
        <v>337</v>
      </c>
      <c r="D69" s="3" t="s">
        <v>313</v>
      </c>
      <c r="E69" s="125"/>
      <c r="G69" s="3" t="s">
        <v>216</v>
      </c>
      <c r="H69" s="125"/>
      <c r="K69" s="125"/>
      <c r="L69" s="125"/>
      <c r="M69" s="125" t="s">
        <v>311</v>
      </c>
      <c r="N69" s="125"/>
      <c r="P69" s="125"/>
      <c r="R69" s="104"/>
      <c r="T69" s="103"/>
      <c r="U69" s="103"/>
      <c r="X69" s="3"/>
    </row>
    <row r="70" spans="1:24" ht="12" customHeight="1" x14ac:dyDescent="0.2">
      <c r="A70" s="3" t="s">
        <v>340</v>
      </c>
      <c r="D70" s="3" t="s">
        <v>320</v>
      </c>
      <c r="G70" s="3" t="s">
        <v>217</v>
      </c>
      <c r="M70" s="3" t="s">
        <v>312</v>
      </c>
      <c r="R70" s="103"/>
      <c r="T70" s="103"/>
      <c r="U70" s="103"/>
      <c r="X70" s="3"/>
    </row>
    <row r="71" spans="1:24" ht="12" customHeight="1" x14ac:dyDescent="0.2">
      <c r="A71" s="3" t="s">
        <v>341</v>
      </c>
      <c r="G71" s="3" t="s">
        <v>218</v>
      </c>
      <c r="R71" s="103"/>
      <c r="T71" s="103"/>
      <c r="U71" s="103"/>
      <c r="X71" s="3"/>
    </row>
    <row r="72" spans="1:24" ht="12" customHeight="1" x14ac:dyDescent="0.2">
      <c r="A72" s="3" t="s">
        <v>330</v>
      </c>
      <c r="G72" s="3" t="s">
        <v>219</v>
      </c>
      <c r="R72" s="103"/>
      <c r="T72" s="103"/>
      <c r="U72" s="103"/>
      <c r="X72" s="3"/>
    </row>
    <row r="73" spans="1:24" ht="12" customHeight="1" x14ac:dyDescent="0.2">
      <c r="A73" s="105" t="s">
        <v>658</v>
      </c>
      <c r="R73" s="103"/>
      <c r="T73" s="103"/>
      <c r="U73" s="103"/>
      <c r="X73" s="3"/>
    </row>
    <row r="74" spans="1:24" ht="12" customHeight="1" x14ac:dyDescent="0.2">
      <c r="T74" s="103"/>
      <c r="U74" s="103"/>
      <c r="X74" s="3"/>
    </row>
    <row r="75" spans="1:24" ht="12" customHeight="1" x14ac:dyDescent="0.2">
      <c r="A75" s="124" t="s">
        <v>336</v>
      </c>
      <c r="S75" s="103"/>
      <c r="T75" s="103"/>
      <c r="X75" s="3"/>
    </row>
    <row r="76" spans="1:24" ht="12" customHeight="1" x14ac:dyDescent="0.2">
      <c r="A76" s="3" t="s">
        <v>350</v>
      </c>
      <c r="X76" s="3"/>
    </row>
    <row r="77" spans="1:24" ht="12" customHeight="1" x14ac:dyDescent="0.2">
      <c r="A77" s="3" t="s">
        <v>349</v>
      </c>
      <c r="X77" s="3"/>
    </row>
    <row r="78" spans="1:24" ht="12" customHeight="1" x14ac:dyDescent="0.2">
      <c r="A78" s="3" t="s">
        <v>328</v>
      </c>
      <c r="X78" s="3"/>
    </row>
    <row r="79" spans="1:24" ht="12" customHeight="1" x14ac:dyDescent="0.2">
      <c r="A79" s="3" t="s">
        <v>326</v>
      </c>
      <c r="X79" s="3"/>
    </row>
    <row r="80" spans="1:24" ht="12" customHeight="1" x14ac:dyDescent="0.2">
      <c r="A80" s="3" t="s">
        <v>327</v>
      </c>
      <c r="X80" s="3"/>
    </row>
    <row r="81" spans="1:27" x14ac:dyDescent="0.2">
      <c r="D81" s="125"/>
      <c r="X81" s="3"/>
    </row>
    <row r="82" spans="1:27" x14ac:dyDescent="0.2">
      <c r="X82" s="3"/>
    </row>
    <row r="83" spans="1:27" s="128" customFormat="1" x14ac:dyDescent="0.2">
      <c r="X83" s="129"/>
      <c r="Y83" s="129"/>
      <c r="Z83" s="129"/>
    </row>
    <row r="84" spans="1:27" s="95" customFormat="1" x14ac:dyDescent="0.2">
      <c r="T84" s="96"/>
      <c r="U84" s="96"/>
    </row>
    <row r="85" spans="1:27" s="95" customFormat="1" x14ac:dyDescent="0.2">
      <c r="T85" s="96"/>
      <c r="U85" s="96"/>
    </row>
    <row r="86" spans="1:27" s="95" customFormat="1" x14ac:dyDescent="0.2">
      <c r="T86" s="96"/>
      <c r="U86" s="96"/>
    </row>
    <row r="87" spans="1:27" s="95" customFormat="1" x14ac:dyDescent="0.2">
      <c r="T87" s="96"/>
      <c r="U87" s="96"/>
    </row>
    <row r="88" spans="1:27" s="128" customFormat="1" x14ac:dyDescent="0.2">
      <c r="T88" s="129"/>
      <c r="U88" s="129"/>
    </row>
    <row r="89" spans="1:27" s="128" customFormat="1" x14ac:dyDescent="0.2">
      <c r="T89" s="129"/>
      <c r="U89" s="129"/>
    </row>
    <row r="90" spans="1:27" s="128" customFormat="1" ht="13.5" customHeight="1" x14ac:dyDescent="0.2">
      <c r="Y90" s="129"/>
      <c r="Z90" s="129"/>
      <c r="AA90" s="129"/>
    </row>
    <row r="91" spans="1:27" s="128" customFormat="1" ht="13.5" customHeight="1" x14ac:dyDescent="0.2">
      <c r="Y91" s="129"/>
      <c r="Z91" s="129"/>
      <c r="AA91" s="129"/>
    </row>
    <row r="92" spans="1:27" s="128" customFormat="1" ht="13.5" customHeight="1" x14ac:dyDescent="0.2">
      <c r="Y92" s="129"/>
      <c r="Z92" s="129"/>
      <c r="AA92" s="129"/>
    </row>
    <row r="93" spans="1:27" s="128" customFormat="1" ht="13.5" customHeight="1" x14ac:dyDescent="0.2">
      <c r="Y93" s="129"/>
      <c r="Z93" s="129"/>
      <c r="AA93" s="129"/>
    </row>
    <row r="94" spans="1:27" s="128" customFormat="1" ht="13.5" customHeight="1" x14ac:dyDescent="0.2">
      <c r="Y94" s="129"/>
      <c r="Z94" s="129"/>
      <c r="AA94" s="129"/>
    </row>
    <row r="95" spans="1:27" s="128" customFormat="1" ht="13.5" customHeight="1" x14ac:dyDescent="0.2">
      <c r="Y95" s="129"/>
      <c r="Z95" s="129"/>
      <c r="AA95" s="129"/>
    </row>
    <row r="96" spans="1:27" s="95" customFormat="1" ht="13.5" customHeight="1" x14ac:dyDescent="0.2">
      <c r="A96" s="130"/>
      <c r="X96" s="96"/>
      <c r="Y96" s="96"/>
      <c r="Z96" s="96"/>
    </row>
    <row r="97" spans="1:26" s="95" customFormat="1" ht="13.5" customHeight="1" x14ac:dyDescent="0.2">
      <c r="A97" s="71"/>
      <c r="B97" s="99"/>
      <c r="C97" s="99"/>
      <c r="D97" s="99"/>
      <c r="E97" s="99"/>
      <c r="F97" s="99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spans="1:26" s="95" customFormat="1" ht="13.5" customHeight="1" x14ac:dyDescent="0.2">
      <c r="A98" s="71"/>
      <c r="B98" s="99"/>
      <c r="C98" s="99"/>
      <c r="D98" s="99"/>
      <c r="E98" s="99"/>
      <c r="F98" s="99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spans="1:26" s="95" customFormat="1" ht="13.5" customHeight="1" x14ac:dyDescent="0.2">
      <c r="A99" s="71"/>
      <c r="B99" s="99"/>
      <c r="C99" s="99"/>
      <c r="D99" s="99"/>
      <c r="E99" s="99"/>
      <c r="F99" s="99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spans="1:26" s="95" customFormat="1" ht="13.5" customHeight="1" x14ac:dyDescent="0.2">
      <c r="A100" s="71"/>
      <c r="B100" s="99"/>
      <c r="C100" s="99"/>
      <c r="D100" s="99"/>
      <c r="E100" s="99"/>
      <c r="F100" s="99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:26" s="95" customFormat="1" ht="13.5" customHeight="1" x14ac:dyDescent="0.2">
      <c r="A101" s="71"/>
      <c r="B101" s="99"/>
      <c r="C101" s="99"/>
      <c r="D101" s="99"/>
      <c r="E101" s="99"/>
      <c r="F101" s="99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:26" s="95" customFormat="1" ht="13.5" customHeight="1" x14ac:dyDescent="0.2">
      <c r="A102" s="71"/>
      <c r="B102" s="99"/>
      <c r="C102" s="99"/>
      <c r="D102" s="99"/>
      <c r="E102" s="99"/>
      <c r="F102" s="99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:26" s="95" customFormat="1" ht="13.5" customHeight="1" x14ac:dyDescent="0.2">
      <c r="A103" s="71"/>
      <c r="B103" s="99"/>
      <c r="C103" s="99"/>
      <c r="D103" s="99"/>
      <c r="E103" s="99"/>
      <c r="F103" s="99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:26" s="95" customFormat="1" ht="13.5" customHeight="1" x14ac:dyDescent="0.2">
      <c r="A104" s="131"/>
      <c r="B104" s="99"/>
      <c r="C104" s="99"/>
      <c r="D104" s="99"/>
      <c r="E104" s="99"/>
      <c r="F104" s="99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:26" s="95" customFormat="1" ht="13.5" customHeight="1" x14ac:dyDescent="0.2">
      <c r="X105" s="96"/>
      <c r="Y105" s="96"/>
      <c r="Z105" s="96"/>
    </row>
    <row r="106" spans="1:26" s="95" customFormat="1" ht="13.5" customHeight="1" x14ac:dyDescent="0.2">
      <c r="X106" s="96"/>
      <c r="Y106" s="96"/>
      <c r="Z106" s="96"/>
    </row>
    <row r="107" spans="1:26" s="95" customFormat="1" ht="13.5" customHeight="1" x14ac:dyDescent="0.2">
      <c r="A107" s="130"/>
      <c r="X107" s="96"/>
      <c r="Y107" s="96"/>
      <c r="Z107" s="96"/>
    </row>
    <row r="108" spans="1:26" s="95" customFormat="1" ht="13.5" customHeight="1" x14ac:dyDescent="0.2">
      <c r="A108" s="71"/>
      <c r="B108" s="99"/>
      <c r="C108" s="99"/>
      <c r="D108" s="99"/>
      <c r="E108" s="99"/>
      <c r="F108" s="99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 s="95" customFormat="1" ht="13.5" customHeight="1" x14ac:dyDescent="0.2">
      <c r="A109" s="71"/>
      <c r="B109" s="99"/>
      <c r="C109" s="99"/>
      <c r="D109" s="99"/>
      <c r="E109" s="99"/>
      <c r="F109" s="99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:26" s="95" customFormat="1" ht="13.5" customHeight="1" x14ac:dyDescent="0.2">
      <c r="A110" s="71"/>
      <c r="B110" s="99"/>
      <c r="C110" s="99"/>
      <c r="D110" s="99"/>
      <c r="E110" s="99"/>
      <c r="F110" s="99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 s="95" customFormat="1" ht="13.5" customHeight="1" x14ac:dyDescent="0.2">
      <c r="A111" s="71"/>
      <c r="B111" s="99"/>
      <c r="C111" s="99"/>
      <c r="D111" s="99"/>
      <c r="E111" s="99"/>
      <c r="F111" s="99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:26" s="95" customFormat="1" ht="13.5" customHeight="1" x14ac:dyDescent="0.2">
      <c r="A112" s="71"/>
      <c r="B112" s="99"/>
      <c r="C112" s="99"/>
      <c r="D112" s="99"/>
      <c r="E112" s="99"/>
      <c r="F112" s="99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:26" s="95" customFormat="1" ht="13.5" customHeight="1" x14ac:dyDescent="0.2">
      <c r="A113" s="71"/>
      <c r="B113" s="99"/>
      <c r="C113" s="99"/>
      <c r="D113" s="99"/>
      <c r="E113" s="99"/>
      <c r="F113" s="99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:26" s="95" customFormat="1" ht="13.5" customHeight="1" x14ac:dyDescent="0.2">
      <c r="A114" s="131"/>
      <c r="B114" s="99"/>
      <c r="C114" s="99"/>
      <c r="D114" s="99"/>
      <c r="E114" s="99"/>
      <c r="F114" s="99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:26" s="95" customFormat="1" ht="13.5" customHeight="1" x14ac:dyDescent="0.2">
      <c r="X115" s="96"/>
      <c r="Y115" s="96"/>
      <c r="Z115" s="96"/>
    </row>
    <row r="116" spans="1:26" s="128" customFormat="1" x14ac:dyDescent="0.2">
      <c r="X116" s="129"/>
      <c r="Y116" s="129"/>
      <c r="Z116" s="129"/>
    </row>
    <row r="117" spans="1:26" s="128" customFormat="1" x14ac:dyDescent="0.2">
      <c r="X117" s="129"/>
      <c r="Y117" s="129"/>
      <c r="Z117" s="129"/>
    </row>
    <row r="118" spans="1:26" s="128" customFormat="1" x14ac:dyDescent="0.2">
      <c r="X118" s="129"/>
      <c r="Y118" s="129"/>
      <c r="Z118" s="129"/>
    </row>
  </sheetData>
  <sheetProtection password="CEBE" sheet="1" objects="1" scenarios="1"/>
  <customSheetViews>
    <customSheetView guid="{91A788A7-EA05-4A67-A5D3-2A427F0AB55D}">
      <selection activeCell="AA1" sqref="AA1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1"/>
    </customSheetView>
    <customSheetView guid="{469C43B7-66D0-4AB4-9148-95ACE45F0B1A}">
      <selection sqref="A1:Z2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2"/>
    </customSheetView>
  </customSheetViews>
  <mergeCells count="30">
    <mergeCell ref="A61:F61"/>
    <mergeCell ref="A57:Z57"/>
    <mergeCell ref="A60:F60"/>
    <mergeCell ref="A38:Z38"/>
    <mergeCell ref="A39:F39"/>
    <mergeCell ref="G39:Z39"/>
    <mergeCell ref="A48:F48"/>
    <mergeCell ref="G48:Z4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horizontalDpi="300" r:id="rId3"/>
  <rowBreaks count="1" manualBreakCount="1">
    <brk id="37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AA1" sqref="AA1"/>
    </sheetView>
  </sheetViews>
  <sheetFormatPr defaultRowHeight="12" x14ac:dyDescent="0.2"/>
  <cols>
    <col min="1" max="1" width="38.4257812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283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49" t="s">
        <v>685</v>
      </c>
      <c r="S3" s="249"/>
      <c r="T3" s="249"/>
      <c r="U3" s="249"/>
      <c r="V3" s="249"/>
      <c r="W3" s="249"/>
      <c r="X3" s="249"/>
      <c r="Y3" s="249"/>
      <c r="Z3" s="25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6" ht="13.5" customHeight="1" x14ac:dyDescent="0.2">
      <c r="A8" s="123" t="s">
        <v>193</v>
      </c>
      <c r="B8" s="45" t="s">
        <v>557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8</v>
      </c>
      <c r="I8" s="53" t="s">
        <v>78</v>
      </c>
      <c r="J8" s="48">
        <v>2</v>
      </c>
      <c r="K8" s="49">
        <v>8</v>
      </c>
      <c r="L8" s="50" t="s">
        <v>78</v>
      </c>
      <c r="M8" s="48">
        <v>2</v>
      </c>
      <c r="N8" s="49">
        <v>8</v>
      </c>
      <c r="O8" s="53" t="s">
        <v>78</v>
      </c>
      <c r="P8" s="48">
        <v>2</v>
      </c>
      <c r="Q8" s="49">
        <v>8</v>
      </c>
      <c r="R8" s="50" t="s">
        <v>78</v>
      </c>
      <c r="S8" s="48">
        <v>2</v>
      </c>
      <c r="T8" s="49">
        <v>8</v>
      </c>
      <c r="U8" s="53" t="s">
        <v>78</v>
      </c>
      <c r="V8" s="48">
        <v>2</v>
      </c>
      <c r="W8" s="49">
        <v>8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48</v>
      </c>
    </row>
    <row r="9" spans="1:26" ht="13.5" customHeight="1" x14ac:dyDescent="0.2">
      <c r="A9" s="79" t="s">
        <v>278</v>
      </c>
      <c r="B9" s="108" t="s">
        <v>558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78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78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78</v>
      </c>
      <c r="V9" s="43">
        <v>1</v>
      </c>
      <c r="W9" s="37">
        <v>3</v>
      </c>
      <c r="X9" s="20" t="s">
        <v>78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109</v>
      </c>
      <c r="B10" s="108" t="s">
        <v>559</v>
      </c>
      <c r="C10" s="41" t="s">
        <v>368</v>
      </c>
      <c r="D10" s="41" t="s">
        <v>319</v>
      </c>
      <c r="E10" s="41" t="s">
        <v>212</v>
      </c>
      <c r="F10" s="42">
        <v>45</v>
      </c>
      <c r="G10" s="43">
        <v>1</v>
      </c>
      <c r="H10" s="37">
        <v>2</v>
      </c>
      <c r="I10" s="38" t="s">
        <v>78</v>
      </c>
      <c r="J10" s="43">
        <v>1</v>
      </c>
      <c r="K10" s="37">
        <v>2</v>
      </c>
      <c r="L10" s="20" t="s">
        <v>78</v>
      </c>
      <c r="M10" s="43">
        <v>1</v>
      </c>
      <c r="N10" s="37">
        <v>2</v>
      </c>
      <c r="O10" s="38" t="s">
        <v>78</v>
      </c>
      <c r="P10" s="43">
        <v>1</v>
      </c>
      <c r="Q10" s="37">
        <v>2</v>
      </c>
      <c r="R10" s="20" t="s">
        <v>78</v>
      </c>
      <c r="S10" s="43">
        <v>1</v>
      </c>
      <c r="T10" s="37">
        <v>2</v>
      </c>
      <c r="U10" s="38" t="s">
        <v>78</v>
      </c>
      <c r="V10" s="43">
        <v>1</v>
      </c>
      <c r="W10" s="37">
        <v>2</v>
      </c>
      <c r="X10" s="20" t="s">
        <v>78</v>
      </c>
      <c r="Y10" s="135">
        <f t="shared" si="0"/>
        <v>90</v>
      </c>
      <c r="Z10" s="13">
        <f t="shared" si="1"/>
        <v>12</v>
      </c>
    </row>
    <row r="11" spans="1:26" ht="13.5" customHeight="1" x14ac:dyDescent="0.2">
      <c r="A11" s="39" t="s">
        <v>195</v>
      </c>
      <c r="B11" s="108" t="s">
        <v>560</v>
      </c>
      <c r="C11" s="41" t="s">
        <v>368</v>
      </c>
      <c r="D11" s="41" t="s">
        <v>319</v>
      </c>
      <c r="E11" s="41" t="s">
        <v>81</v>
      </c>
      <c r="F11" s="42">
        <v>45</v>
      </c>
      <c r="G11" s="43">
        <v>2</v>
      </c>
      <c r="H11" s="37">
        <v>2</v>
      </c>
      <c r="I11" s="38" t="s">
        <v>78</v>
      </c>
      <c r="J11" s="43">
        <v>2</v>
      </c>
      <c r="K11" s="37">
        <v>2</v>
      </c>
      <c r="L11" s="20" t="s">
        <v>78</v>
      </c>
      <c r="M11" s="43">
        <v>2</v>
      </c>
      <c r="N11" s="37">
        <v>2</v>
      </c>
      <c r="O11" s="38" t="s">
        <v>78</v>
      </c>
      <c r="P11" s="43">
        <v>2</v>
      </c>
      <c r="Q11" s="37">
        <v>2</v>
      </c>
      <c r="R11" s="20" t="s">
        <v>78</v>
      </c>
      <c r="S11" s="43"/>
      <c r="T11" s="37"/>
      <c r="U11" s="38"/>
      <c r="V11" s="43"/>
      <c r="W11" s="37"/>
      <c r="X11" s="20"/>
      <c r="Y11" s="135">
        <f>SUM(G11,J11,M11,P11,S11,V11)*15</f>
        <v>120</v>
      </c>
      <c r="Z11" s="13">
        <f>SUM(H11,K11,N11,Q11,T11,W11)</f>
        <v>8</v>
      </c>
    </row>
    <row r="12" spans="1:26" ht="13.5" customHeight="1" x14ac:dyDescent="0.2">
      <c r="A12" s="39" t="s">
        <v>277</v>
      </c>
      <c r="B12" s="108" t="s">
        <v>561</v>
      </c>
      <c r="C12" s="41" t="s">
        <v>368</v>
      </c>
      <c r="D12" s="41" t="s">
        <v>319</v>
      </c>
      <c r="E12" s="41" t="s">
        <v>212</v>
      </c>
      <c r="F12" s="42">
        <v>45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 t="shared" si="0"/>
        <v>120</v>
      </c>
      <c r="Z12" s="13">
        <f t="shared" si="1"/>
        <v>8</v>
      </c>
    </row>
    <row r="13" spans="1:26" ht="13.5" customHeight="1" x14ac:dyDescent="0.2">
      <c r="A13" s="39" t="s">
        <v>194</v>
      </c>
      <c r="B13" s="108" t="s">
        <v>562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1</v>
      </c>
      <c r="I13" s="38" t="s">
        <v>77</v>
      </c>
      <c r="J13" s="43">
        <v>1</v>
      </c>
      <c r="K13" s="37">
        <v>1</v>
      </c>
      <c r="L13" s="20" t="s">
        <v>77</v>
      </c>
      <c r="M13" s="43">
        <v>1</v>
      </c>
      <c r="N13" s="37">
        <v>1</v>
      </c>
      <c r="O13" s="38" t="s">
        <v>77</v>
      </c>
      <c r="P13" s="43">
        <v>1</v>
      </c>
      <c r="Q13" s="37">
        <v>1</v>
      </c>
      <c r="R13" s="20" t="s">
        <v>77</v>
      </c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4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274</v>
      </c>
      <c r="B15" s="56" t="s">
        <v>563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3</v>
      </c>
      <c r="H15" s="60">
        <v>3</v>
      </c>
      <c r="I15" s="19" t="s">
        <v>77</v>
      </c>
      <c r="J15" s="59">
        <v>3</v>
      </c>
      <c r="K15" s="60">
        <v>3</v>
      </c>
      <c r="L15" s="19" t="s">
        <v>77</v>
      </c>
      <c r="M15" s="59">
        <v>3</v>
      </c>
      <c r="N15" s="60">
        <v>3</v>
      </c>
      <c r="O15" s="19" t="s">
        <v>77</v>
      </c>
      <c r="P15" s="59">
        <v>3</v>
      </c>
      <c r="Q15" s="60">
        <v>3</v>
      </c>
      <c r="R15" s="19" t="s">
        <v>77</v>
      </c>
      <c r="S15" s="59">
        <v>3</v>
      </c>
      <c r="T15" s="60">
        <v>3</v>
      </c>
      <c r="U15" s="19" t="s">
        <v>77</v>
      </c>
      <c r="V15" s="59">
        <v>3</v>
      </c>
      <c r="W15" s="60">
        <v>3</v>
      </c>
      <c r="X15" s="19" t="s">
        <v>77</v>
      </c>
      <c r="Y15" s="137">
        <f>SUM(G15,J15,M15,P15,S15,V15)*15</f>
        <v>270</v>
      </c>
      <c r="Z15" s="12">
        <f>SUM(H15,K15,N15,Q15,T15,W15)</f>
        <v>18</v>
      </c>
    </row>
    <row r="16" spans="1:26" ht="13.5" customHeight="1" x14ac:dyDescent="0.2">
      <c r="A16" s="39" t="s">
        <v>276</v>
      </c>
      <c r="B16" s="108" t="s">
        <v>564</v>
      </c>
      <c r="C16" s="41" t="s">
        <v>665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ref="Y16:Y24" si="2">SUM(G16,J16,M16,P16,S16,V16)*15</f>
        <v>0</v>
      </c>
      <c r="Z16" s="13">
        <f>SUM(H16,K16,N16,Q16,T16,W16)</f>
        <v>1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4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192</v>
      </c>
      <c r="B20" s="108" t="s">
        <v>565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2</v>
      </c>
      <c r="H20" s="37">
        <v>2</v>
      </c>
      <c r="I20" s="20" t="s">
        <v>77</v>
      </c>
      <c r="J20" s="43">
        <v>2</v>
      </c>
      <c r="K20" s="37">
        <v>2</v>
      </c>
      <c r="L20" s="20" t="s">
        <v>78</v>
      </c>
      <c r="M20" s="43">
        <v>2</v>
      </c>
      <c r="N20" s="37">
        <v>2</v>
      </c>
      <c r="O20" s="20" t="s">
        <v>77</v>
      </c>
      <c r="P20" s="43">
        <v>2</v>
      </c>
      <c r="Q20" s="37">
        <v>2</v>
      </c>
      <c r="R20" s="20" t="s">
        <v>77</v>
      </c>
      <c r="S20" s="43"/>
      <c r="T20" s="37"/>
      <c r="U20" s="20"/>
      <c r="V20" s="43"/>
      <c r="W20" s="37"/>
      <c r="X20" s="20"/>
      <c r="Y20" s="138">
        <f t="shared" si="2"/>
        <v>120</v>
      </c>
      <c r="Z20" s="13">
        <f t="shared" si="3"/>
        <v>8</v>
      </c>
    </row>
    <row r="21" spans="1:26" ht="13.5" customHeight="1" x14ac:dyDescent="0.2">
      <c r="A21" s="39" t="s">
        <v>275</v>
      </c>
      <c r="B21" s="108" t="s">
        <v>566</v>
      </c>
      <c r="C21" s="41" t="s">
        <v>666</v>
      </c>
      <c r="D21" s="41"/>
      <c r="E21" s="41"/>
      <c r="F21" s="42"/>
      <c r="G21" s="43"/>
      <c r="H21" s="37"/>
      <c r="I21" s="20"/>
      <c r="J21" s="43"/>
      <c r="K21" s="37"/>
      <c r="L21" s="20"/>
      <c r="M21" s="43"/>
      <c r="N21" s="37"/>
      <c r="O21" s="20"/>
      <c r="P21" s="43">
        <v>0</v>
      </c>
      <c r="Q21" s="37">
        <v>1</v>
      </c>
      <c r="R21" s="20" t="s">
        <v>80</v>
      </c>
      <c r="S21" s="43"/>
      <c r="T21" s="37"/>
      <c r="U21" s="20"/>
      <c r="V21" s="43"/>
      <c r="W21" s="37"/>
      <c r="X21" s="20"/>
      <c r="Y21" s="138">
        <f t="shared" si="2"/>
        <v>0</v>
      </c>
      <c r="Z21" s="13">
        <f t="shared" si="3"/>
        <v>1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ref="Y23" si="4">SUM(G23,J23,M23,P23,S23,V23)*15</f>
        <v>30</v>
      </c>
      <c r="Z23" s="13">
        <f t="shared" ref="Z23" si="5">SUM(H23,K23,N23,Q23,T23,W23)</f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</row>
    <row r="26" spans="1:26" ht="13.5" customHeight="1" thickBot="1" x14ac:dyDescent="0.25">
      <c r="A26" s="86" t="s">
        <v>332</v>
      </c>
      <c r="B26" s="109" t="s">
        <v>677</v>
      </c>
      <c r="C26" s="88"/>
      <c r="D26" s="88"/>
      <c r="E26" s="88"/>
      <c r="F26" s="89"/>
      <c r="G26" s="90"/>
      <c r="H26" s="91">
        <v>2</v>
      </c>
      <c r="I26" s="92"/>
      <c r="J26" s="90"/>
      <c r="K26" s="91">
        <v>3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8</v>
      </c>
      <c r="U26" s="92"/>
      <c r="V26" s="90"/>
      <c r="W26" s="91">
        <v>4</v>
      </c>
      <c r="X26" s="93"/>
      <c r="Y26" s="139"/>
      <c r="Z26" s="94">
        <f>SUM(H26,K26,N26,Q26,T26,W26)</f>
        <v>25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17.5</v>
      </c>
      <c r="H28" s="14">
        <f t="shared" ref="H28:W28" si="6">SUM(H8:H27)</f>
        <v>30</v>
      </c>
      <c r="I28" s="15"/>
      <c r="J28" s="119">
        <f t="shared" si="6"/>
        <v>16.5</v>
      </c>
      <c r="K28" s="14">
        <f t="shared" si="6"/>
        <v>30</v>
      </c>
      <c r="L28" s="15"/>
      <c r="M28" s="119">
        <f t="shared" si="6"/>
        <v>17</v>
      </c>
      <c r="N28" s="14">
        <f t="shared" si="6"/>
        <v>30</v>
      </c>
      <c r="O28" s="15"/>
      <c r="P28" s="119">
        <f t="shared" si="6"/>
        <v>16</v>
      </c>
      <c r="Q28" s="14">
        <f t="shared" si="6"/>
        <v>30</v>
      </c>
      <c r="R28" s="15"/>
      <c r="S28" s="119">
        <f t="shared" si="6"/>
        <v>10</v>
      </c>
      <c r="T28" s="14">
        <f t="shared" si="6"/>
        <v>30</v>
      </c>
      <c r="U28" s="15"/>
      <c r="V28" s="119">
        <f t="shared" si="6"/>
        <v>11</v>
      </c>
      <c r="W28" s="14">
        <f t="shared" si="6"/>
        <v>30</v>
      </c>
      <c r="X28" s="15"/>
      <c r="Y28" s="133">
        <f>SUM(Y8:Y27)</f>
        <v>1320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658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667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ht="13.5" customHeight="1" x14ac:dyDescent="0.2"/>
    <row r="48" spans="1:21" x14ac:dyDescent="0.2">
      <c r="A48" s="124"/>
      <c r="U48" s="103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Q3"/>
    <mergeCell ref="R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activeCell="A17" sqref="A17"/>
    </sheetView>
  </sheetViews>
  <sheetFormatPr defaultRowHeight="12" x14ac:dyDescent="0.2"/>
  <cols>
    <col min="1" max="1" width="33.7109375" style="1" customWidth="1"/>
    <col min="2" max="2" width="11.7109375" style="1" customWidth="1"/>
    <col min="3" max="3" width="14" style="1" customWidth="1"/>
    <col min="4" max="4" width="5" style="1" customWidth="1"/>
    <col min="5" max="6" width="5.140625" style="1" customWidth="1"/>
    <col min="7" max="24" width="3.7109375" style="1" customWidth="1"/>
    <col min="25" max="26" width="5.5703125" style="9" customWidth="1"/>
    <col min="27" max="34" width="4" style="1" customWidth="1"/>
    <col min="35" max="35" width="12.28515625" style="1" customWidth="1"/>
    <col min="36" max="45" width="4" style="1" customWidth="1"/>
    <col min="46" max="16384" width="9.140625" style="1"/>
  </cols>
  <sheetData>
    <row r="1" spans="1:26" ht="13.5" customHeight="1" thickTop="1" x14ac:dyDescent="0.2">
      <c r="A1" s="158" t="s">
        <v>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98" t="s">
        <v>6</v>
      </c>
      <c r="J6" s="2" t="s">
        <v>5</v>
      </c>
      <c r="K6" s="10" t="s">
        <v>2</v>
      </c>
      <c r="L6" s="98" t="s">
        <v>6</v>
      </c>
      <c r="M6" s="2" t="s">
        <v>5</v>
      </c>
      <c r="N6" s="10" t="s">
        <v>2</v>
      </c>
      <c r="O6" s="98" t="s">
        <v>6</v>
      </c>
      <c r="P6" s="2" t="s">
        <v>5</v>
      </c>
      <c r="Q6" s="10" t="s">
        <v>2</v>
      </c>
      <c r="R6" s="98" t="s">
        <v>6</v>
      </c>
      <c r="S6" s="2" t="s">
        <v>5</v>
      </c>
      <c r="T6" s="10" t="s">
        <v>2</v>
      </c>
      <c r="U6" s="98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</row>
    <row r="8" spans="1:26" ht="13.5" customHeight="1" x14ac:dyDescent="0.2">
      <c r="A8" s="52" t="s">
        <v>82</v>
      </c>
      <c r="B8" s="45" t="s">
        <v>406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" si="0">SUM(G8,J8,M8,P8,S8,V8)*15</f>
        <v>180</v>
      </c>
      <c r="Z8" s="17">
        <f t="shared" ref="Z8" si="1">SUM(H8,K8,N8,Q8,T8,W8)</f>
        <v>54</v>
      </c>
    </row>
    <row r="9" spans="1:26" ht="35.25" customHeight="1" x14ac:dyDescent="0.2">
      <c r="A9" s="54" t="s">
        <v>87</v>
      </c>
      <c r="B9" s="40" t="s">
        <v>407</v>
      </c>
      <c r="C9" s="41" t="s">
        <v>368</v>
      </c>
      <c r="D9" s="41" t="s">
        <v>338</v>
      </c>
      <c r="E9" s="41" t="s">
        <v>77</v>
      </c>
      <c r="F9" s="42">
        <v>60</v>
      </c>
      <c r="G9" s="43"/>
      <c r="H9" s="37"/>
      <c r="I9" s="38"/>
      <c r="J9" s="43"/>
      <c r="K9" s="37"/>
      <c r="L9" s="20"/>
      <c r="M9" s="43">
        <v>1</v>
      </c>
      <c r="N9" s="37">
        <v>2</v>
      </c>
      <c r="O9" s="38" t="s">
        <v>77</v>
      </c>
      <c r="P9" s="43">
        <v>1</v>
      </c>
      <c r="Q9" s="37">
        <v>2</v>
      </c>
      <c r="R9" s="20" t="s">
        <v>77</v>
      </c>
      <c r="S9" s="43">
        <v>1</v>
      </c>
      <c r="T9" s="37">
        <v>2</v>
      </c>
      <c r="U9" s="38" t="s">
        <v>77</v>
      </c>
      <c r="V9" s="43">
        <v>1</v>
      </c>
      <c r="W9" s="37">
        <v>2</v>
      </c>
      <c r="X9" s="20" t="s">
        <v>77</v>
      </c>
      <c r="Y9" s="135">
        <f t="shared" ref="Y9:Y26" si="2">SUM(G9,J9,M9,P9,S9,V9)*15</f>
        <v>60</v>
      </c>
      <c r="Z9" s="13">
        <f t="shared" ref="Z9:Z26" si="3">SUM(H9,K9,N9,Q9,T9,W9)</f>
        <v>8</v>
      </c>
    </row>
    <row r="10" spans="1:26" ht="13.5" customHeight="1" x14ac:dyDescent="0.2">
      <c r="A10" s="39" t="s">
        <v>83</v>
      </c>
      <c r="B10" s="40" t="s">
        <v>655</v>
      </c>
      <c r="C10" s="41" t="s">
        <v>368</v>
      </c>
      <c r="D10" s="41" t="s">
        <v>319</v>
      </c>
      <c r="E10" s="41" t="s">
        <v>77</v>
      </c>
      <c r="F10" s="42">
        <v>60</v>
      </c>
      <c r="G10" s="43"/>
      <c r="H10" s="37"/>
      <c r="I10" s="38"/>
      <c r="J10" s="43"/>
      <c r="K10" s="37"/>
      <c r="L10" s="20"/>
      <c r="M10" s="43"/>
      <c r="N10" s="37"/>
      <c r="O10" s="38"/>
      <c r="P10" s="43"/>
      <c r="Q10" s="37"/>
      <c r="R10" s="20"/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77</v>
      </c>
      <c r="Y10" s="135">
        <f t="shared" si="2"/>
        <v>30</v>
      </c>
      <c r="Z10" s="13">
        <f t="shared" si="3"/>
        <v>6</v>
      </c>
    </row>
    <row r="11" spans="1:26" ht="13.5" customHeight="1" x14ac:dyDescent="0.2">
      <c r="A11" s="39" t="s">
        <v>86</v>
      </c>
      <c r="B11" s="40" t="s">
        <v>408</v>
      </c>
      <c r="C11" s="41" t="s">
        <v>368</v>
      </c>
      <c r="D11" s="41" t="s">
        <v>314</v>
      </c>
      <c r="E11" s="41" t="s">
        <v>77</v>
      </c>
      <c r="F11" s="42">
        <v>60</v>
      </c>
      <c r="G11" s="43">
        <v>1</v>
      </c>
      <c r="H11" s="37">
        <v>3</v>
      </c>
      <c r="I11" s="38" t="s">
        <v>77</v>
      </c>
      <c r="J11" s="43">
        <v>1</v>
      </c>
      <c r="K11" s="37">
        <v>3</v>
      </c>
      <c r="L11" s="20" t="s">
        <v>77</v>
      </c>
      <c r="M11" s="43">
        <v>1</v>
      </c>
      <c r="N11" s="37">
        <v>3</v>
      </c>
      <c r="O11" s="38" t="s">
        <v>77</v>
      </c>
      <c r="P11" s="43">
        <v>1</v>
      </c>
      <c r="Q11" s="37">
        <v>3</v>
      </c>
      <c r="R11" s="20" t="s">
        <v>77</v>
      </c>
      <c r="S11" s="43">
        <v>1</v>
      </c>
      <c r="T11" s="37">
        <v>3</v>
      </c>
      <c r="U11" s="38" t="s">
        <v>77</v>
      </c>
      <c r="V11" s="43">
        <v>1</v>
      </c>
      <c r="W11" s="37">
        <v>3</v>
      </c>
      <c r="X11" s="20" t="s">
        <v>77</v>
      </c>
      <c r="Y11" s="135">
        <f t="shared" si="2"/>
        <v>90</v>
      </c>
      <c r="Z11" s="13">
        <f t="shared" si="3"/>
        <v>18</v>
      </c>
    </row>
    <row r="12" spans="1:26" ht="13.5" customHeight="1" x14ac:dyDescent="0.2">
      <c r="A12" s="66" t="s">
        <v>88</v>
      </c>
      <c r="B12" s="67" t="s">
        <v>409</v>
      </c>
      <c r="C12" s="68" t="s">
        <v>368</v>
      </c>
      <c r="D12" s="68" t="s">
        <v>319</v>
      </c>
      <c r="E12" s="68" t="s">
        <v>212</v>
      </c>
      <c r="F12" s="69">
        <v>45</v>
      </c>
      <c r="G12" s="63">
        <v>1</v>
      </c>
      <c r="H12" s="64">
        <v>2</v>
      </c>
      <c r="I12" s="65" t="s">
        <v>77</v>
      </c>
      <c r="J12" s="63">
        <v>1</v>
      </c>
      <c r="K12" s="64">
        <v>2</v>
      </c>
      <c r="L12" s="35" t="s">
        <v>77</v>
      </c>
      <c r="M12" s="63"/>
      <c r="N12" s="64"/>
      <c r="O12" s="65"/>
      <c r="P12" s="63"/>
      <c r="Q12" s="64"/>
      <c r="R12" s="35"/>
      <c r="S12" s="63"/>
      <c r="T12" s="64"/>
      <c r="U12" s="65"/>
      <c r="V12" s="63"/>
      <c r="W12" s="64"/>
      <c r="X12" s="35"/>
      <c r="Y12" s="136">
        <f t="shared" si="2"/>
        <v>30</v>
      </c>
      <c r="Z12" s="36">
        <f t="shared" si="3"/>
        <v>4</v>
      </c>
    </row>
    <row r="13" spans="1:26" ht="13.5" customHeight="1" x14ac:dyDescent="0.2">
      <c r="A13" s="39" t="s">
        <v>84</v>
      </c>
      <c r="B13" s="40" t="s">
        <v>410</v>
      </c>
      <c r="C13" s="41" t="s">
        <v>368</v>
      </c>
      <c r="D13" s="41" t="s">
        <v>319</v>
      </c>
      <c r="E13" s="41" t="s">
        <v>212</v>
      </c>
      <c r="F13" s="42">
        <v>45</v>
      </c>
      <c r="G13" s="43">
        <v>1</v>
      </c>
      <c r="H13" s="37">
        <v>2</v>
      </c>
      <c r="I13" s="38" t="s">
        <v>77</v>
      </c>
      <c r="J13" s="43">
        <v>1</v>
      </c>
      <c r="K13" s="37">
        <v>2</v>
      </c>
      <c r="L13" s="20" t="s">
        <v>77</v>
      </c>
      <c r="M13" s="43"/>
      <c r="N13" s="37"/>
      <c r="O13" s="38"/>
      <c r="P13" s="43"/>
      <c r="Q13" s="37"/>
      <c r="R13" s="20"/>
      <c r="S13" s="43"/>
      <c r="T13" s="37"/>
      <c r="U13" s="38"/>
      <c r="V13" s="43"/>
      <c r="W13" s="37"/>
      <c r="X13" s="20"/>
      <c r="Y13" s="135">
        <f t="shared" si="2"/>
        <v>30</v>
      </c>
      <c r="Z13" s="13">
        <f t="shared" si="3"/>
        <v>4</v>
      </c>
    </row>
    <row r="14" spans="1:26" ht="13.5" customHeight="1" x14ac:dyDescent="0.2">
      <c r="A14" s="66" t="s">
        <v>191</v>
      </c>
      <c r="B14" s="67" t="s">
        <v>411</v>
      </c>
      <c r="C14" s="68" t="s">
        <v>368</v>
      </c>
      <c r="D14" s="68" t="s">
        <v>319</v>
      </c>
      <c r="E14" s="68" t="s">
        <v>77</v>
      </c>
      <c r="F14" s="69">
        <v>60</v>
      </c>
      <c r="G14" s="63">
        <v>1</v>
      </c>
      <c r="H14" s="64">
        <v>2</v>
      </c>
      <c r="I14" s="65" t="s">
        <v>77</v>
      </c>
      <c r="J14" s="63">
        <v>1</v>
      </c>
      <c r="K14" s="64">
        <v>2</v>
      </c>
      <c r="L14" s="35" t="s">
        <v>77</v>
      </c>
      <c r="M14" s="63">
        <v>1</v>
      </c>
      <c r="N14" s="64">
        <v>2</v>
      </c>
      <c r="O14" s="65" t="s">
        <v>77</v>
      </c>
      <c r="P14" s="63">
        <v>1</v>
      </c>
      <c r="Q14" s="64">
        <v>2</v>
      </c>
      <c r="R14" s="35" t="s">
        <v>77</v>
      </c>
      <c r="S14" s="63">
        <v>1</v>
      </c>
      <c r="T14" s="64">
        <v>2</v>
      </c>
      <c r="U14" s="65" t="s">
        <v>77</v>
      </c>
      <c r="V14" s="63">
        <v>1</v>
      </c>
      <c r="W14" s="64">
        <v>2</v>
      </c>
      <c r="X14" s="35" t="s">
        <v>77</v>
      </c>
      <c r="Y14" s="136">
        <f t="shared" si="2"/>
        <v>90</v>
      </c>
      <c r="Z14" s="36">
        <f t="shared" si="3"/>
        <v>12</v>
      </c>
    </row>
    <row r="15" spans="1:26" ht="13.5" customHeight="1" x14ac:dyDescent="0.2">
      <c r="A15" s="66" t="s">
        <v>85</v>
      </c>
      <c r="B15" s="67" t="s">
        <v>412</v>
      </c>
      <c r="C15" s="68"/>
      <c r="D15" s="68" t="s">
        <v>319</v>
      </c>
      <c r="E15" s="68" t="s">
        <v>77</v>
      </c>
      <c r="F15" s="69">
        <v>60</v>
      </c>
      <c r="G15" s="63">
        <v>1</v>
      </c>
      <c r="H15" s="64">
        <v>2</v>
      </c>
      <c r="I15" s="65" t="s">
        <v>77</v>
      </c>
      <c r="J15" s="63"/>
      <c r="K15" s="64"/>
      <c r="L15" s="35"/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 t="shared" si="2"/>
        <v>15</v>
      </c>
      <c r="Z15" s="36">
        <f t="shared" si="3"/>
        <v>2</v>
      </c>
    </row>
    <row r="16" spans="1:26" ht="13.5" customHeight="1" x14ac:dyDescent="0.2">
      <c r="A16" s="39" t="s">
        <v>31</v>
      </c>
      <c r="B16" s="40" t="s">
        <v>413</v>
      </c>
      <c r="C16" s="41" t="s">
        <v>368</v>
      </c>
      <c r="D16" s="41" t="s">
        <v>314</v>
      </c>
      <c r="E16" s="41" t="s">
        <v>77</v>
      </c>
      <c r="F16" s="42">
        <v>60</v>
      </c>
      <c r="G16" s="43">
        <v>0.5</v>
      </c>
      <c r="H16" s="37">
        <v>2</v>
      </c>
      <c r="I16" s="38" t="s">
        <v>77</v>
      </c>
      <c r="J16" s="43">
        <v>0.5</v>
      </c>
      <c r="K16" s="37">
        <v>2</v>
      </c>
      <c r="L16" s="20" t="s">
        <v>77</v>
      </c>
      <c r="M16" s="43"/>
      <c r="N16" s="37"/>
      <c r="O16" s="38"/>
      <c r="P16" s="43"/>
      <c r="Q16" s="37"/>
      <c r="R16" s="20"/>
      <c r="S16" s="43"/>
      <c r="T16" s="37"/>
      <c r="U16" s="38"/>
      <c r="V16" s="43"/>
      <c r="W16" s="37"/>
      <c r="X16" s="20"/>
      <c r="Y16" s="135">
        <f t="shared" si="2"/>
        <v>15</v>
      </c>
      <c r="Z16" s="13">
        <f t="shared" si="3"/>
        <v>4</v>
      </c>
    </row>
    <row r="17" spans="1:26" ht="13.5" customHeight="1" thickBot="1" x14ac:dyDescent="0.25">
      <c r="A17" s="66" t="s">
        <v>33</v>
      </c>
      <c r="B17" s="67" t="s">
        <v>386</v>
      </c>
      <c r="C17" s="68" t="s">
        <v>368</v>
      </c>
      <c r="D17" s="68" t="s">
        <v>319</v>
      </c>
      <c r="E17" s="68" t="s">
        <v>77</v>
      </c>
      <c r="F17" s="69">
        <v>45</v>
      </c>
      <c r="G17" s="63">
        <v>3</v>
      </c>
      <c r="H17" s="64">
        <v>2</v>
      </c>
      <c r="I17" s="65" t="s">
        <v>77</v>
      </c>
      <c r="J17" s="63">
        <v>3</v>
      </c>
      <c r="K17" s="64">
        <v>2</v>
      </c>
      <c r="L17" s="35" t="s">
        <v>77</v>
      </c>
      <c r="M17" s="63">
        <v>3</v>
      </c>
      <c r="N17" s="64">
        <v>2</v>
      </c>
      <c r="O17" s="65" t="s">
        <v>77</v>
      </c>
      <c r="P17" s="63">
        <v>3</v>
      </c>
      <c r="Q17" s="64">
        <v>2</v>
      </c>
      <c r="R17" s="35" t="s">
        <v>77</v>
      </c>
      <c r="S17" s="63">
        <v>3</v>
      </c>
      <c r="T17" s="64">
        <v>2</v>
      </c>
      <c r="U17" s="65" t="s">
        <v>77</v>
      </c>
      <c r="V17" s="63">
        <v>3</v>
      </c>
      <c r="W17" s="64">
        <v>2</v>
      </c>
      <c r="X17" s="35" t="s">
        <v>77</v>
      </c>
      <c r="Y17" s="136">
        <f t="shared" si="2"/>
        <v>270</v>
      </c>
      <c r="Z17" s="36">
        <f t="shared" si="3"/>
        <v>12</v>
      </c>
    </row>
    <row r="18" spans="1:26" ht="13.5" customHeight="1" x14ac:dyDescent="0.2">
      <c r="A18" s="55" t="s">
        <v>16</v>
      </c>
      <c r="B18" s="56" t="s">
        <v>387</v>
      </c>
      <c r="C18" s="57" t="s">
        <v>368</v>
      </c>
      <c r="D18" s="57" t="s">
        <v>319</v>
      </c>
      <c r="E18" s="57" t="s">
        <v>212</v>
      </c>
      <c r="F18" s="58">
        <v>45</v>
      </c>
      <c r="G18" s="59">
        <v>2</v>
      </c>
      <c r="H18" s="60">
        <v>2</v>
      </c>
      <c r="I18" s="19" t="s">
        <v>77</v>
      </c>
      <c r="J18" s="59">
        <v>2</v>
      </c>
      <c r="K18" s="60">
        <v>2</v>
      </c>
      <c r="L18" s="19" t="s">
        <v>78</v>
      </c>
      <c r="M18" s="59">
        <v>1</v>
      </c>
      <c r="N18" s="60">
        <v>1</v>
      </c>
      <c r="O18" s="19" t="s">
        <v>77</v>
      </c>
      <c r="P18" s="59">
        <v>1</v>
      </c>
      <c r="Q18" s="60">
        <v>1</v>
      </c>
      <c r="R18" s="19" t="s">
        <v>78</v>
      </c>
      <c r="S18" s="59">
        <v>1</v>
      </c>
      <c r="T18" s="60">
        <v>1</v>
      </c>
      <c r="U18" s="19" t="s">
        <v>77</v>
      </c>
      <c r="V18" s="59">
        <v>1</v>
      </c>
      <c r="W18" s="60">
        <v>1</v>
      </c>
      <c r="X18" s="19" t="s">
        <v>78</v>
      </c>
      <c r="Y18" s="137">
        <f t="shared" si="2"/>
        <v>120</v>
      </c>
      <c r="Z18" s="12">
        <f t="shared" si="3"/>
        <v>8</v>
      </c>
    </row>
    <row r="19" spans="1:26" ht="13.5" customHeight="1" x14ac:dyDescent="0.2">
      <c r="A19" s="39" t="s">
        <v>17</v>
      </c>
      <c r="B19" s="40" t="s">
        <v>388</v>
      </c>
      <c r="C19" s="41" t="s">
        <v>368</v>
      </c>
      <c r="D19" s="41" t="s">
        <v>319</v>
      </c>
      <c r="E19" s="41" t="s">
        <v>212</v>
      </c>
      <c r="F19" s="42">
        <v>45</v>
      </c>
      <c r="G19" s="43">
        <v>2</v>
      </c>
      <c r="H19" s="37">
        <v>2</v>
      </c>
      <c r="I19" s="20" t="s">
        <v>77</v>
      </c>
      <c r="J19" s="43">
        <v>2</v>
      </c>
      <c r="K19" s="37">
        <v>2</v>
      </c>
      <c r="L19" s="20" t="s">
        <v>78</v>
      </c>
      <c r="M19" s="43">
        <v>1</v>
      </c>
      <c r="N19" s="37">
        <v>1</v>
      </c>
      <c r="O19" s="20" t="s">
        <v>77</v>
      </c>
      <c r="P19" s="43">
        <v>1</v>
      </c>
      <c r="Q19" s="37">
        <v>1</v>
      </c>
      <c r="R19" s="20" t="s">
        <v>78</v>
      </c>
      <c r="S19" s="43">
        <v>1</v>
      </c>
      <c r="T19" s="37">
        <v>1</v>
      </c>
      <c r="U19" s="20" t="s">
        <v>77</v>
      </c>
      <c r="V19" s="43">
        <v>1</v>
      </c>
      <c r="W19" s="37">
        <v>1</v>
      </c>
      <c r="X19" s="20" t="s">
        <v>78</v>
      </c>
      <c r="Y19" s="138">
        <f t="shared" si="2"/>
        <v>120</v>
      </c>
      <c r="Z19" s="13">
        <f t="shared" si="3"/>
        <v>8</v>
      </c>
    </row>
    <row r="20" spans="1:26" ht="13.5" customHeight="1" x14ac:dyDescent="0.2">
      <c r="A20" s="39" t="s">
        <v>18</v>
      </c>
      <c r="B20" s="40" t="s">
        <v>389</v>
      </c>
      <c r="C20" s="41"/>
      <c r="D20" s="41" t="s">
        <v>319</v>
      </c>
      <c r="E20" s="41" t="s">
        <v>81</v>
      </c>
      <c r="F20" s="42">
        <v>45</v>
      </c>
      <c r="G20" s="43">
        <v>2</v>
      </c>
      <c r="H20" s="37">
        <v>2</v>
      </c>
      <c r="I20" s="20" t="s">
        <v>78</v>
      </c>
      <c r="J20" s="43">
        <v>2</v>
      </c>
      <c r="K20" s="37">
        <v>2</v>
      </c>
      <c r="L20" s="20" t="s">
        <v>78</v>
      </c>
      <c r="M20" s="43">
        <v>2</v>
      </c>
      <c r="N20" s="37">
        <v>2</v>
      </c>
      <c r="O20" s="20" t="s">
        <v>78</v>
      </c>
      <c r="P20" s="43">
        <v>2</v>
      </c>
      <c r="Q20" s="37">
        <v>2</v>
      </c>
      <c r="R20" s="20" t="s">
        <v>78</v>
      </c>
      <c r="S20" s="43">
        <v>2</v>
      </c>
      <c r="T20" s="37">
        <v>2</v>
      </c>
      <c r="U20" s="20" t="s">
        <v>78</v>
      </c>
      <c r="V20" s="43">
        <v>2</v>
      </c>
      <c r="W20" s="37">
        <v>2</v>
      </c>
      <c r="X20" s="20" t="s">
        <v>78</v>
      </c>
      <c r="Y20" s="138">
        <f t="shared" si="2"/>
        <v>180</v>
      </c>
      <c r="Z20" s="13">
        <f t="shared" si="3"/>
        <v>12</v>
      </c>
    </row>
    <row r="21" spans="1:26" ht="13.5" customHeight="1" x14ac:dyDescent="0.2">
      <c r="A21" s="39" t="s">
        <v>79</v>
      </c>
      <c r="B21" s="40" t="s">
        <v>390</v>
      </c>
      <c r="C21" s="41" t="s">
        <v>396</v>
      </c>
      <c r="D21" s="41"/>
      <c r="E21" s="41"/>
      <c r="F21" s="42"/>
      <c r="G21" s="43"/>
      <c r="H21" s="37"/>
      <c r="I21" s="20"/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>
        <v>0</v>
      </c>
      <c r="W21" s="37">
        <v>1</v>
      </c>
      <c r="X21" s="20" t="s">
        <v>80</v>
      </c>
      <c r="Y21" s="138">
        <f t="shared" si="2"/>
        <v>0</v>
      </c>
      <c r="Z21" s="13">
        <f t="shared" si="3"/>
        <v>1</v>
      </c>
    </row>
    <row r="22" spans="1:26" ht="13.5" customHeight="1" x14ac:dyDescent="0.2">
      <c r="A22" s="39" t="s">
        <v>19</v>
      </c>
      <c r="B22" s="40" t="s">
        <v>391</v>
      </c>
      <c r="C22" s="41"/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>
        <v>1</v>
      </c>
      <c r="W22" s="37">
        <v>2</v>
      </c>
      <c r="X22" s="20" t="s">
        <v>78</v>
      </c>
      <c r="Y22" s="138">
        <f t="shared" si="2"/>
        <v>15</v>
      </c>
      <c r="Z22" s="13">
        <f t="shared" si="3"/>
        <v>2</v>
      </c>
    </row>
    <row r="23" spans="1:26" ht="13.5" customHeight="1" x14ac:dyDescent="0.2">
      <c r="A23" s="39" t="s">
        <v>26</v>
      </c>
      <c r="B23" s="40" t="s">
        <v>392</v>
      </c>
      <c r="C23" s="41" t="s">
        <v>368</v>
      </c>
      <c r="D23" s="41" t="s">
        <v>319</v>
      </c>
      <c r="E23" s="41" t="s">
        <v>81</v>
      </c>
      <c r="F23" s="42">
        <v>45</v>
      </c>
      <c r="G23" s="43">
        <v>1</v>
      </c>
      <c r="H23" s="37">
        <v>2</v>
      </c>
      <c r="I23" s="20" t="s">
        <v>77</v>
      </c>
      <c r="J23" s="43">
        <v>1</v>
      </c>
      <c r="K23" s="37">
        <v>2</v>
      </c>
      <c r="L23" s="20" t="s">
        <v>77</v>
      </c>
      <c r="M23" s="43"/>
      <c r="N23" s="37"/>
      <c r="O23" s="20"/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2"/>
        <v>30</v>
      </c>
      <c r="Z23" s="13">
        <f t="shared" si="3"/>
        <v>4</v>
      </c>
    </row>
    <row r="24" spans="1:26" ht="13.5" customHeight="1" x14ac:dyDescent="0.2">
      <c r="A24" s="39" t="s">
        <v>28</v>
      </c>
      <c r="B24" s="40" t="s">
        <v>393</v>
      </c>
      <c r="C24" s="41"/>
      <c r="D24" s="41" t="s">
        <v>319</v>
      </c>
      <c r="E24" s="41" t="s">
        <v>81</v>
      </c>
      <c r="F24" s="42">
        <v>45</v>
      </c>
      <c r="G24" s="43">
        <v>1</v>
      </c>
      <c r="H24" s="37">
        <v>1</v>
      </c>
      <c r="I24" s="20" t="s">
        <v>77</v>
      </c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x14ac:dyDescent="0.2">
      <c r="A25" s="39" t="s">
        <v>29</v>
      </c>
      <c r="B25" s="40" t="s">
        <v>394</v>
      </c>
      <c r="C25" s="41" t="s">
        <v>368</v>
      </c>
      <c r="D25" s="41" t="s">
        <v>319</v>
      </c>
      <c r="E25" s="41" t="s">
        <v>81</v>
      </c>
      <c r="F25" s="42">
        <v>45</v>
      </c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>
        <v>1</v>
      </c>
      <c r="T25" s="37">
        <v>1</v>
      </c>
      <c r="U25" s="20" t="s">
        <v>77</v>
      </c>
      <c r="V25" s="43">
        <v>1</v>
      </c>
      <c r="W25" s="37">
        <v>1</v>
      </c>
      <c r="X25" s="20" t="s">
        <v>77</v>
      </c>
      <c r="Y25" s="138">
        <f t="shared" si="2"/>
        <v>30</v>
      </c>
      <c r="Z25" s="13">
        <f t="shared" si="3"/>
        <v>2</v>
      </c>
    </row>
    <row r="26" spans="1:26" ht="13.5" customHeight="1" thickBot="1" x14ac:dyDescent="0.25">
      <c r="A26" s="39" t="s">
        <v>27</v>
      </c>
      <c r="B26" s="40" t="s">
        <v>395</v>
      </c>
      <c r="C26" s="41"/>
      <c r="D26" s="41" t="s">
        <v>319</v>
      </c>
      <c r="E26" s="41" t="s">
        <v>81</v>
      </c>
      <c r="F26" s="42">
        <v>45</v>
      </c>
      <c r="G26" s="43"/>
      <c r="H26" s="37"/>
      <c r="I26" s="20"/>
      <c r="J26" s="43"/>
      <c r="K26" s="37"/>
      <c r="L26" s="20"/>
      <c r="M26" s="43">
        <v>1</v>
      </c>
      <c r="N26" s="37">
        <v>1</v>
      </c>
      <c r="O26" s="20" t="s">
        <v>77</v>
      </c>
      <c r="P26" s="43"/>
      <c r="Q26" s="37"/>
      <c r="R26" s="20"/>
      <c r="S26" s="43"/>
      <c r="T26" s="37"/>
      <c r="U26" s="20"/>
      <c r="V26" s="43"/>
      <c r="W26" s="37"/>
      <c r="X26" s="20"/>
      <c r="Y26" s="138">
        <f t="shared" si="2"/>
        <v>15</v>
      </c>
      <c r="Z26" s="13">
        <f t="shared" si="3"/>
        <v>1</v>
      </c>
    </row>
    <row r="27" spans="1:26" ht="13.5" customHeight="1" thickTop="1" thickBot="1" x14ac:dyDescent="0.25">
      <c r="A27" s="164" t="s">
        <v>22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4"/>
    </row>
    <row r="28" spans="1:26" ht="13.5" customHeight="1" thickBot="1" x14ac:dyDescent="0.25">
      <c r="A28" s="86" t="s">
        <v>332</v>
      </c>
      <c r="B28" s="87" t="s">
        <v>677</v>
      </c>
      <c r="C28" s="88"/>
      <c r="D28" s="88"/>
      <c r="E28" s="88"/>
      <c r="F28" s="89"/>
      <c r="G28" s="90"/>
      <c r="H28" s="91"/>
      <c r="I28" s="92"/>
      <c r="J28" s="90"/>
      <c r="K28" s="91"/>
      <c r="L28" s="93"/>
      <c r="M28" s="90"/>
      <c r="N28" s="91">
        <v>5</v>
      </c>
      <c r="O28" s="92"/>
      <c r="P28" s="90"/>
      <c r="Q28" s="91">
        <v>6</v>
      </c>
      <c r="R28" s="93"/>
      <c r="S28" s="90"/>
      <c r="T28" s="91"/>
      <c r="U28" s="92"/>
      <c r="V28" s="90"/>
      <c r="W28" s="91"/>
      <c r="X28" s="93"/>
      <c r="Y28" s="139"/>
      <c r="Z28" s="94">
        <f>SUM(H28,K28,N28,Q28,T28,W28)</f>
        <v>11</v>
      </c>
    </row>
    <row r="29" spans="1:26" ht="13.5" customHeight="1" thickTop="1" thickBot="1" x14ac:dyDescent="0.25">
      <c r="A29" s="82" t="s">
        <v>154</v>
      </c>
      <c r="B29" s="83" t="s">
        <v>405</v>
      </c>
      <c r="C29" s="84"/>
      <c r="D29" s="84"/>
      <c r="E29" s="84" t="s">
        <v>213</v>
      </c>
      <c r="F29" s="85"/>
      <c r="G29" s="21"/>
      <c r="H29" s="22"/>
      <c r="I29" s="23"/>
      <c r="J29" s="21"/>
      <c r="K29" s="22"/>
      <c r="L29" s="23"/>
      <c r="M29" s="21"/>
      <c r="N29" s="22"/>
      <c r="O29" s="23"/>
      <c r="P29" s="21"/>
      <c r="Q29" s="22"/>
      <c r="R29" s="23"/>
      <c r="S29" s="21">
        <v>0</v>
      </c>
      <c r="T29" s="22">
        <v>3</v>
      </c>
      <c r="U29" s="23" t="s">
        <v>77</v>
      </c>
      <c r="V29" s="21">
        <v>0</v>
      </c>
      <c r="W29" s="22">
        <v>3</v>
      </c>
      <c r="X29" s="23" t="s">
        <v>77</v>
      </c>
      <c r="Y29" s="140">
        <f>SUM(G29,J29,M29,P29,S29,V29)*15</f>
        <v>0</v>
      </c>
      <c r="Z29" s="24">
        <f>SUM(H29,K29,N29,Q29,T29,W29)</f>
        <v>6</v>
      </c>
    </row>
    <row r="30" spans="1:26" ht="13.5" customHeight="1" thickTop="1" thickBot="1" x14ac:dyDescent="0.25">
      <c r="A30" s="167" t="s">
        <v>14</v>
      </c>
      <c r="B30" s="168"/>
      <c r="C30" s="168"/>
      <c r="D30" s="168"/>
      <c r="E30" s="168"/>
      <c r="F30" s="169"/>
      <c r="G30" s="119">
        <f>SUM(G8:G29)</f>
        <v>18.5</v>
      </c>
      <c r="H30" s="14">
        <f t="shared" ref="H30:W30" si="4">SUM(H8:H29)</f>
        <v>33</v>
      </c>
      <c r="I30" s="15"/>
      <c r="J30" s="119">
        <f t="shared" si="4"/>
        <v>16.5</v>
      </c>
      <c r="K30" s="14">
        <f t="shared" si="4"/>
        <v>30</v>
      </c>
      <c r="L30" s="15"/>
      <c r="M30" s="119">
        <f t="shared" si="4"/>
        <v>13</v>
      </c>
      <c r="N30" s="14">
        <f t="shared" si="4"/>
        <v>28</v>
      </c>
      <c r="O30" s="15"/>
      <c r="P30" s="119">
        <f t="shared" si="4"/>
        <v>12</v>
      </c>
      <c r="Q30" s="14">
        <f t="shared" si="4"/>
        <v>28</v>
      </c>
      <c r="R30" s="15"/>
      <c r="S30" s="119">
        <f t="shared" si="4"/>
        <v>14</v>
      </c>
      <c r="T30" s="14">
        <f t="shared" si="4"/>
        <v>29</v>
      </c>
      <c r="U30" s="15"/>
      <c r="V30" s="119">
        <f t="shared" si="4"/>
        <v>15</v>
      </c>
      <c r="W30" s="14">
        <f t="shared" si="4"/>
        <v>32</v>
      </c>
      <c r="X30" s="15"/>
      <c r="Y30" s="133">
        <f>SUM(Y8:Y29)</f>
        <v>1335</v>
      </c>
      <c r="Z30" s="16">
        <f>SUM(Z8:Z29)</f>
        <v>180</v>
      </c>
    </row>
    <row r="31" spans="1:26" ht="13.5" customHeight="1" thickTop="1" x14ac:dyDescent="0.2"/>
    <row r="32" spans="1:26" ht="12" customHeight="1" x14ac:dyDescent="0.2">
      <c r="A32" s="1" t="s">
        <v>210</v>
      </c>
      <c r="U32" s="80"/>
    </row>
    <row r="33" spans="1:21" ht="12" customHeight="1" x14ac:dyDescent="0.2">
      <c r="A33" s="1" t="s">
        <v>214</v>
      </c>
      <c r="U33" s="80"/>
    </row>
    <row r="34" spans="1:21" ht="12" customHeight="1" x14ac:dyDescent="0.2">
      <c r="U34" s="9"/>
    </row>
    <row r="35" spans="1:21" ht="12" customHeight="1" x14ac:dyDescent="0.2">
      <c r="A35" s="81" t="s">
        <v>334</v>
      </c>
      <c r="U35" s="9"/>
    </row>
    <row r="36" spans="1:21" ht="12" customHeight="1" x14ac:dyDescent="0.2">
      <c r="A36" s="70" t="s">
        <v>329</v>
      </c>
      <c r="D36" s="1" t="s">
        <v>335</v>
      </c>
      <c r="E36" s="70"/>
      <c r="G36" s="1" t="s">
        <v>211</v>
      </c>
      <c r="H36" s="70"/>
      <c r="K36" s="70"/>
      <c r="L36" s="70"/>
      <c r="M36" s="70" t="s">
        <v>310</v>
      </c>
      <c r="N36" s="70"/>
      <c r="P36" s="70"/>
      <c r="R36" s="80"/>
      <c r="T36" s="9"/>
      <c r="U36" s="9"/>
    </row>
    <row r="37" spans="1:21" ht="12" customHeight="1" x14ac:dyDescent="0.2">
      <c r="A37" s="70" t="s">
        <v>337</v>
      </c>
      <c r="D37" s="1" t="s">
        <v>313</v>
      </c>
      <c r="E37" s="70"/>
      <c r="G37" s="1" t="s">
        <v>216</v>
      </c>
      <c r="H37" s="70"/>
      <c r="K37" s="70"/>
      <c r="L37" s="70"/>
      <c r="M37" s="70" t="s">
        <v>311</v>
      </c>
      <c r="N37" s="70"/>
      <c r="P37" s="70"/>
      <c r="R37" s="80"/>
      <c r="T37" s="9"/>
      <c r="U37" s="9"/>
    </row>
    <row r="38" spans="1:21" ht="12" customHeight="1" x14ac:dyDescent="0.2">
      <c r="A38" s="1" t="s">
        <v>340</v>
      </c>
      <c r="D38" s="1" t="s">
        <v>320</v>
      </c>
      <c r="G38" s="1" t="s">
        <v>217</v>
      </c>
      <c r="M38" s="1" t="s">
        <v>312</v>
      </c>
      <c r="R38" s="9"/>
      <c r="T38" s="9"/>
      <c r="U38" s="9"/>
    </row>
    <row r="39" spans="1:21" ht="12" customHeight="1" x14ac:dyDescent="0.2">
      <c r="A39" s="1" t="s">
        <v>341</v>
      </c>
      <c r="G39" s="1" t="s">
        <v>218</v>
      </c>
      <c r="R39" s="9"/>
      <c r="T39" s="9"/>
      <c r="U39" s="9"/>
    </row>
    <row r="40" spans="1:21" ht="12" customHeight="1" x14ac:dyDescent="0.2">
      <c r="A40" s="1" t="s">
        <v>330</v>
      </c>
      <c r="G40" s="1" t="s">
        <v>219</v>
      </c>
      <c r="R40" s="9"/>
      <c r="T40" s="9"/>
      <c r="U40" s="9"/>
    </row>
    <row r="41" spans="1:21" ht="12" customHeight="1" x14ac:dyDescent="0.2">
      <c r="A41" s="105" t="s">
        <v>658</v>
      </c>
      <c r="R41" s="9"/>
      <c r="T41" s="9"/>
      <c r="U41" s="9"/>
    </row>
    <row r="42" spans="1:21" ht="12" customHeight="1" x14ac:dyDescent="0.2">
      <c r="T42" s="9"/>
      <c r="U42" s="9"/>
    </row>
    <row r="43" spans="1:21" ht="12" customHeight="1" x14ac:dyDescent="0.2">
      <c r="A43" s="81" t="s">
        <v>336</v>
      </c>
      <c r="S43" s="9"/>
      <c r="T43" s="9"/>
    </row>
    <row r="44" spans="1:21" ht="12" customHeight="1" x14ac:dyDescent="0.2">
      <c r="A44" s="1" t="s">
        <v>667</v>
      </c>
    </row>
    <row r="45" spans="1:21" ht="12" customHeight="1" x14ac:dyDescent="0.2">
      <c r="A45" s="3" t="s">
        <v>349</v>
      </c>
    </row>
    <row r="46" spans="1:21" ht="12" customHeight="1" x14ac:dyDescent="0.2">
      <c r="A46" s="1" t="s">
        <v>328</v>
      </c>
    </row>
    <row r="47" spans="1:21" ht="12" customHeight="1" x14ac:dyDescent="0.2">
      <c r="A47" s="1" t="s">
        <v>326</v>
      </c>
    </row>
    <row r="48" spans="1:21" ht="12" customHeight="1" x14ac:dyDescent="0.2">
      <c r="A48" s="1" t="s">
        <v>327</v>
      </c>
    </row>
    <row r="49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5" orientation="landscape" horizontalDpi="300" r:id="rId1"/>
    </customSheetView>
    <customSheetView guid="{469C43B7-66D0-4AB4-9148-95ACE45F0B1A}" showPageBreaks="1">
      <selection activeCell="A2" sqref="A2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5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30:F30"/>
    <mergeCell ref="S5:U5"/>
    <mergeCell ref="V5:X5"/>
    <mergeCell ref="Y5:Y6"/>
    <mergeCell ref="Z5:Z6"/>
    <mergeCell ref="A27:Z27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5" orientation="landscape" horizontalDpi="300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8" ht="13.5" customHeight="1" thickTop="1" x14ac:dyDescent="0.2">
      <c r="A1" s="158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8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8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8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8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8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8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8" ht="13.5" customHeight="1" x14ac:dyDescent="0.2">
      <c r="A8" s="123" t="s">
        <v>220</v>
      </c>
      <c r="B8" s="45" t="s">
        <v>567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8</v>
      </c>
      <c r="I8" s="53" t="s">
        <v>78</v>
      </c>
      <c r="J8" s="48">
        <v>2</v>
      </c>
      <c r="K8" s="49">
        <v>8</v>
      </c>
      <c r="L8" s="50" t="s">
        <v>78</v>
      </c>
      <c r="M8" s="48">
        <v>2</v>
      </c>
      <c r="N8" s="49">
        <v>8</v>
      </c>
      <c r="O8" s="53" t="s">
        <v>78</v>
      </c>
      <c r="P8" s="48">
        <v>2</v>
      </c>
      <c r="Q8" s="49">
        <v>8</v>
      </c>
      <c r="R8" s="50" t="s">
        <v>78</v>
      </c>
      <c r="S8" s="48">
        <v>2</v>
      </c>
      <c r="T8" s="49">
        <v>8</v>
      </c>
      <c r="U8" s="53" t="s">
        <v>78</v>
      </c>
      <c r="V8" s="48">
        <v>2</v>
      </c>
      <c r="W8" s="49">
        <v>8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48</v>
      </c>
      <c r="AB8" s="132"/>
    </row>
    <row r="9" spans="1:28" ht="13.5" customHeight="1" x14ac:dyDescent="0.2">
      <c r="A9" s="79" t="s">
        <v>278</v>
      </c>
      <c r="B9" s="108" t="s">
        <v>558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78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78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78</v>
      </c>
      <c r="V9" s="43">
        <v>1</v>
      </c>
      <c r="W9" s="37">
        <v>3</v>
      </c>
      <c r="X9" s="20" t="s">
        <v>78</v>
      </c>
      <c r="Y9" s="135">
        <f t="shared" si="0"/>
        <v>90</v>
      </c>
      <c r="Z9" s="13">
        <f t="shared" si="1"/>
        <v>18</v>
      </c>
    </row>
    <row r="10" spans="1:28" ht="13.5" customHeight="1" x14ac:dyDescent="0.2">
      <c r="A10" s="39" t="s">
        <v>109</v>
      </c>
      <c r="B10" s="108" t="s">
        <v>559</v>
      </c>
      <c r="C10" s="41" t="s">
        <v>368</v>
      </c>
      <c r="D10" s="41" t="s">
        <v>319</v>
      </c>
      <c r="E10" s="41" t="s">
        <v>212</v>
      </c>
      <c r="F10" s="42">
        <v>45</v>
      </c>
      <c r="G10" s="43">
        <v>1</v>
      </c>
      <c r="H10" s="37">
        <v>2</v>
      </c>
      <c r="I10" s="38" t="s">
        <v>78</v>
      </c>
      <c r="J10" s="43">
        <v>1</v>
      </c>
      <c r="K10" s="37">
        <v>2</v>
      </c>
      <c r="L10" s="20" t="s">
        <v>78</v>
      </c>
      <c r="M10" s="43">
        <v>1</v>
      </c>
      <c r="N10" s="37">
        <v>2</v>
      </c>
      <c r="O10" s="38" t="s">
        <v>78</v>
      </c>
      <c r="P10" s="43">
        <v>1</v>
      </c>
      <c r="Q10" s="37">
        <v>2</v>
      </c>
      <c r="R10" s="20" t="s">
        <v>78</v>
      </c>
      <c r="S10" s="43">
        <v>1</v>
      </c>
      <c r="T10" s="37">
        <v>2</v>
      </c>
      <c r="U10" s="38" t="s">
        <v>78</v>
      </c>
      <c r="V10" s="43">
        <v>1</v>
      </c>
      <c r="W10" s="37">
        <v>2</v>
      </c>
      <c r="X10" s="20" t="s">
        <v>78</v>
      </c>
      <c r="Y10" s="135">
        <f t="shared" si="0"/>
        <v>90</v>
      </c>
      <c r="Z10" s="13">
        <f t="shared" si="1"/>
        <v>12</v>
      </c>
    </row>
    <row r="11" spans="1:28" ht="13.5" customHeight="1" x14ac:dyDescent="0.2">
      <c r="A11" s="39" t="s">
        <v>195</v>
      </c>
      <c r="B11" s="108" t="s">
        <v>560</v>
      </c>
      <c r="C11" s="41" t="s">
        <v>368</v>
      </c>
      <c r="D11" s="41" t="s">
        <v>319</v>
      </c>
      <c r="E11" s="41" t="s">
        <v>81</v>
      </c>
      <c r="F11" s="42">
        <v>45</v>
      </c>
      <c r="G11" s="43">
        <v>2</v>
      </c>
      <c r="H11" s="37">
        <v>2</v>
      </c>
      <c r="I11" s="38" t="s">
        <v>78</v>
      </c>
      <c r="J11" s="43">
        <v>2</v>
      </c>
      <c r="K11" s="37">
        <v>2</v>
      </c>
      <c r="L11" s="20" t="s">
        <v>78</v>
      </c>
      <c r="M11" s="43">
        <v>2</v>
      </c>
      <c r="N11" s="37">
        <v>2</v>
      </c>
      <c r="O11" s="38" t="s">
        <v>78</v>
      </c>
      <c r="P11" s="43">
        <v>2</v>
      </c>
      <c r="Q11" s="37">
        <v>2</v>
      </c>
      <c r="R11" s="20" t="s">
        <v>78</v>
      </c>
      <c r="S11" s="43"/>
      <c r="T11" s="37"/>
      <c r="U11" s="38"/>
      <c r="V11" s="43"/>
      <c r="W11" s="37"/>
      <c r="X11" s="20"/>
      <c r="Y11" s="135">
        <f>SUM(G11,J11,M11,P11,S11,V11)*15</f>
        <v>120</v>
      </c>
      <c r="Z11" s="13">
        <f>SUM(H11,K11,N11,Q11,T11,W11)</f>
        <v>8</v>
      </c>
    </row>
    <row r="12" spans="1:28" ht="13.5" customHeight="1" x14ac:dyDescent="0.2">
      <c r="A12" s="39" t="s">
        <v>277</v>
      </c>
      <c r="B12" s="108" t="s">
        <v>561</v>
      </c>
      <c r="C12" s="41" t="s">
        <v>368</v>
      </c>
      <c r="D12" s="41" t="s">
        <v>319</v>
      </c>
      <c r="E12" s="41" t="s">
        <v>212</v>
      </c>
      <c r="F12" s="42">
        <v>45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8" ht="13.5" customHeight="1" x14ac:dyDescent="0.2">
      <c r="A13" s="39" t="s">
        <v>194</v>
      </c>
      <c r="B13" s="108" t="s">
        <v>562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1</v>
      </c>
      <c r="I13" s="38" t="s">
        <v>77</v>
      </c>
      <c r="J13" s="43">
        <v>1</v>
      </c>
      <c r="K13" s="37">
        <v>1</v>
      </c>
      <c r="L13" s="20" t="s">
        <v>77</v>
      </c>
      <c r="M13" s="43">
        <v>1</v>
      </c>
      <c r="N13" s="37">
        <v>1</v>
      </c>
      <c r="O13" s="38" t="s">
        <v>77</v>
      </c>
      <c r="P13" s="43">
        <v>1</v>
      </c>
      <c r="Q13" s="37">
        <v>1</v>
      </c>
      <c r="R13" s="20" t="s">
        <v>77</v>
      </c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4</v>
      </c>
    </row>
    <row r="14" spans="1:28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8" ht="13.5" customHeight="1" x14ac:dyDescent="0.2">
      <c r="A15" s="55" t="s">
        <v>274</v>
      </c>
      <c r="B15" s="56" t="s">
        <v>563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3</v>
      </c>
      <c r="H15" s="60">
        <v>3</v>
      </c>
      <c r="I15" s="19" t="s">
        <v>77</v>
      </c>
      <c r="J15" s="59">
        <v>3</v>
      </c>
      <c r="K15" s="60">
        <v>3</v>
      </c>
      <c r="L15" s="19" t="s">
        <v>77</v>
      </c>
      <c r="M15" s="59">
        <v>3</v>
      </c>
      <c r="N15" s="60">
        <v>3</v>
      </c>
      <c r="O15" s="19" t="s">
        <v>77</v>
      </c>
      <c r="P15" s="59">
        <v>3</v>
      </c>
      <c r="Q15" s="60">
        <v>3</v>
      </c>
      <c r="R15" s="19" t="s">
        <v>77</v>
      </c>
      <c r="S15" s="59">
        <v>3</v>
      </c>
      <c r="T15" s="60">
        <v>3</v>
      </c>
      <c r="U15" s="19" t="s">
        <v>77</v>
      </c>
      <c r="V15" s="59">
        <v>3</v>
      </c>
      <c r="W15" s="60">
        <v>3</v>
      </c>
      <c r="X15" s="19" t="s">
        <v>77</v>
      </c>
      <c r="Y15" s="137">
        <f>SUM(G15,J15,M15,P15,S15,V15)*15</f>
        <v>270</v>
      </c>
      <c r="Z15" s="12">
        <f>SUM(H15,K15,N15,Q15,T15,W15)</f>
        <v>18</v>
      </c>
    </row>
    <row r="16" spans="1:28" ht="13.5" customHeight="1" x14ac:dyDescent="0.2">
      <c r="A16" s="39" t="s">
        <v>276</v>
      </c>
      <c r="B16" s="108" t="s">
        <v>564</v>
      </c>
      <c r="C16" s="41" t="s">
        <v>665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ref="Y16:Y24" si="2">SUM(G16,J16,M16,P16,S16,V16)*15</f>
        <v>0</v>
      </c>
      <c r="Z16" s="13">
        <f>SUM(H16,K16,N16,Q16,T16,W16)</f>
        <v>1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4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192</v>
      </c>
      <c r="B20" s="108" t="s">
        <v>565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2</v>
      </c>
      <c r="H20" s="37">
        <v>2</v>
      </c>
      <c r="I20" s="20" t="s">
        <v>77</v>
      </c>
      <c r="J20" s="43">
        <v>2</v>
      </c>
      <c r="K20" s="37">
        <v>2</v>
      </c>
      <c r="L20" s="20" t="s">
        <v>78</v>
      </c>
      <c r="M20" s="43">
        <v>2</v>
      </c>
      <c r="N20" s="37">
        <v>2</v>
      </c>
      <c r="O20" s="20" t="s">
        <v>77</v>
      </c>
      <c r="P20" s="43">
        <v>2</v>
      </c>
      <c r="Q20" s="37">
        <v>2</v>
      </c>
      <c r="R20" s="20" t="s">
        <v>77</v>
      </c>
      <c r="S20" s="43"/>
      <c r="T20" s="37"/>
      <c r="U20" s="20"/>
      <c r="V20" s="43"/>
      <c r="W20" s="37"/>
      <c r="X20" s="20"/>
      <c r="Y20" s="138">
        <f t="shared" si="2"/>
        <v>120</v>
      </c>
      <c r="Z20" s="13">
        <f t="shared" si="3"/>
        <v>8</v>
      </c>
    </row>
    <row r="21" spans="1:26" ht="13.5" customHeight="1" x14ac:dyDescent="0.2">
      <c r="A21" s="39" t="s">
        <v>275</v>
      </c>
      <c r="B21" s="108" t="s">
        <v>566</v>
      </c>
      <c r="C21" s="41" t="s">
        <v>666</v>
      </c>
      <c r="D21" s="41"/>
      <c r="E21" s="41"/>
      <c r="F21" s="42"/>
      <c r="G21" s="43"/>
      <c r="H21" s="37"/>
      <c r="I21" s="20"/>
      <c r="J21" s="43"/>
      <c r="K21" s="37"/>
      <c r="L21" s="20"/>
      <c r="M21" s="43"/>
      <c r="N21" s="37"/>
      <c r="O21" s="20"/>
      <c r="P21" s="43">
        <v>0</v>
      </c>
      <c r="Q21" s="37">
        <v>1</v>
      </c>
      <c r="R21" s="20" t="s">
        <v>80</v>
      </c>
      <c r="S21" s="43"/>
      <c r="T21" s="37"/>
      <c r="U21" s="20"/>
      <c r="V21" s="43"/>
      <c r="W21" s="37"/>
      <c r="X21" s="20"/>
      <c r="Y21" s="138">
        <f t="shared" si="2"/>
        <v>0</v>
      </c>
      <c r="Z21" s="13">
        <f t="shared" si="3"/>
        <v>1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</row>
    <row r="26" spans="1:26" ht="13.5" customHeight="1" thickBot="1" x14ac:dyDescent="0.25">
      <c r="A26" s="86" t="s">
        <v>332</v>
      </c>
      <c r="B26" s="109" t="s">
        <v>677</v>
      </c>
      <c r="C26" s="88"/>
      <c r="D26" s="88"/>
      <c r="E26" s="88"/>
      <c r="F26" s="89"/>
      <c r="G26" s="90"/>
      <c r="H26" s="91">
        <v>2</v>
      </c>
      <c r="I26" s="92"/>
      <c r="J26" s="90"/>
      <c r="K26" s="91">
        <v>3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8</v>
      </c>
      <c r="U26" s="92"/>
      <c r="V26" s="90"/>
      <c r="W26" s="91">
        <v>4</v>
      </c>
      <c r="X26" s="93"/>
      <c r="Y26" s="139"/>
      <c r="Z26" s="94">
        <f>SUM(H26,K26,N26,Q26,T26,W26)</f>
        <v>25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17.5</v>
      </c>
      <c r="H28" s="14">
        <f t="shared" ref="H28:W28" si="4">SUM(H8:H27)</f>
        <v>30</v>
      </c>
      <c r="I28" s="120"/>
      <c r="J28" s="119">
        <f t="shared" si="4"/>
        <v>16.5</v>
      </c>
      <c r="K28" s="14">
        <f t="shared" si="4"/>
        <v>30</v>
      </c>
      <c r="L28" s="15"/>
      <c r="M28" s="119">
        <f t="shared" si="4"/>
        <v>17</v>
      </c>
      <c r="N28" s="14">
        <f t="shared" si="4"/>
        <v>30</v>
      </c>
      <c r="O28" s="15"/>
      <c r="P28" s="119">
        <f t="shared" si="4"/>
        <v>16</v>
      </c>
      <c r="Q28" s="14">
        <f t="shared" si="4"/>
        <v>30</v>
      </c>
      <c r="R28" s="15"/>
      <c r="S28" s="119">
        <f t="shared" si="4"/>
        <v>10</v>
      </c>
      <c r="T28" s="14">
        <f t="shared" si="4"/>
        <v>30</v>
      </c>
      <c r="U28" s="15"/>
      <c r="V28" s="119">
        <f t="shared" si="4"/>
        <v>11</v>
      </c>
      <c r="W28" s="14">
        <f t="shared" si="4"/>
        <v>30</v>
      </c>
      <c r="X28" s="15"/>
      <c r="Y28" s="133">
        <f>SUM(Y8:Y27)</f>
        <v>1320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658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667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I22" sqref="I22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6" ht="13.5" customHeight="1" x14ac:dyDescent="0.2">
      <c r="A8" s="123" t="s">
        <v>282</v>
      </c>
      <c r="B8" s="45" t="s">
        <v>568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8</v>
      </c>
      <c r="I8" s="53" t="s">
        <v>78</v>
      </c>
      <c r="J8" s="48">
        <v>2</v>
      </c>
      <c r="K8" s="49">
        <v>8</v>
      </c>
      <c r="L8" s="50" t="s">
        <v>78</v>
      </c>
      <c r="M8" s="48">
        <v>2</v>
      </c>
      <c r="N8" s="49">
        <v>8</v>
      </c>
      <c r="O8" s="53" t="s">
        <v>78</v>
      </c>
      <c r="P8" s="48">
        <v>2</v>
      </c>
      <c r="Q8" s="49">
        <v>8</v>
      </c>
      <c r="R8" s="50" t="s">
        <v>78</v>
      </c>
      <c r="S8" s="48">
        <v>2</v>
      </c>
      <c r="T8" s="49">
        <v>8</v>
      </c>
      <c r="U8" s="53" t="s">
        <v>78</v>
      </c>
      <c r="V8" s="48">
        <v>2</v>
      </c>
      <c r="W8" s="49">
        <v>8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48</v>
      </c>
    </row>
    <row r="9" spans="1:26" ht="13.5" customHeight="1" x14ac:dyDescent="0.2">
      <c r="A9" s="79" t="s">
        <v>278</v>
      </c>
      <c r="B9" s="108" t="s">
        <v>558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78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78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78</v>
      </c>
      <c r="V9" s="43">
        <v>1</v>
      </c>
      <c r="W9" s="37">
        <v>3</v>
      </c>
      <c r="X9" s="20" t="s">
        <v>78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109</v>
      </c>
      <c r="B10" s="108" t="s">
        <v>559</v>
      </c>
      <c r="C10" s="41" t="s">
        <v>368</v>
      </c>
      <c r="D10" s="41" t="s">
        <v>319</v>
      </c>
      <c r="E10" s="41" t="s">
        <v>212</v>
      </c>
      <c r="F10" s="42">
        <v>45</v>
      </c>
      <c r="G10" s="43">
        <v>1</v>
      </c>
      <c r="H10" s="37">
        <v>2</v>
      </c>
      <c r="I10" s="38" t="s">
        <v>78</v>
      </c>
      <c r="J10" s="43">
        <v>1</v>
      </c>
      <c r="K10" s="37">
        <v>2</v>
      </c>
      <c r="L10" s="20" t="s">
        <v>78</v>
      </c>
      <c r="M10" s="43">
        <v>1</v>
      </c>
      <c r="N10" s="37">
        <v>2</v>
      </c>
      <c r="O10" s="38" t="s">
        <v>78</v>
      </c>
      <c r="P10" s="43">
        <v>1</v>
      </c>
      <c r="Q10" s="37">
        <v>2</v>
      </c>
      <c r="R10" s="20" t="s">
        <v>78</v>
      </c>
      <c r="S10" s="43">
        <v>1</v>
      </c>
      <c r="T10" s="37">
        <v>2</v>
      </c>
      <c r="U10" s="38" t="s">
        <v>78</v>
      </c>
      <c r="V10" s="43">
        <v>1</v>
      </c>
      <c r="W10" s="37">
        <v>2</v>
      </c>
      <c r="X10" s="20" t="s">
        <v>78</v>
      </c>
      <c r="Y10" s="135">
        <f t="shared" si="0"/>
        <v>90</v>
      </c>
      <c r="Z10" s="13">
        <f t="shared" si="1"/>
        <v>12</v>
      </c>
    </row>
    <row r="11" spans="1:26" ht="13.5" customHeight="1" x14ac:dyDescent="0.2">
      <c r="A11" s="39" t="s">
        <v>195</v>
      </c>
      <c r="B11" s="108" t="s">
        <v>560</v>
      </c>
      <c r="C11" s="41" t="s">
        <v>368</v>
      </c>
      <c r="D11" s="41" t="s">
        <v>319</v>
      </c>
      <c r="E11" s="41" t="s">
        <v>81</v>
      </c>
      <c r="F11" s="42">
        <v>45</v>
      </c>
      <c r="G11" s="43">
        <v>2</v>
      </c>
      <c r="H11" s="37">
        <v>2</v>
      </c>
      <c r="I11" s="38" t="s">
        <v>78</v>
      </c>
      <c r="J11" s="43">
        <v>2</v>
      </c>
      <c r="K11" s="37">
        <v>2</v>
      </c>
      <c r="L11" s="20" t="s">
        <v>78</v>
      </c>
      <c r="M11" s="43">
        <v>2</v>
      </c>
      <c r="N11" s="37">
        <v>2</v>
      </c>
      <c r="O11" s="38" t="s">
        <v>78</v>
      </c>
      <c r="P11" s="43">
        <v>2</v>
      </c>
      <c r="Q11" s="37">
        <v>2</v>
      </c>
      <c r="R11" s="20" t="s">
        <v>78</v>
      </c>
      <c r="S11" s="43"/>
      <c r="T11" s="37"/>
      <c r="U11" s="38"/>
      <c r="V11" s="43"/>
      <c r="W11" s="37"/>
      <c r="X11" s="20"/>
      <c r="Y11" s="135">
        <f>SUM(G11,J11,M11,P11,S11,V11)*15</f>
        <v>120</v>
      </c>
      <c r="Z11" s="13">
        <f>SUM(H11,K11,N11,Q11,T11,W11)</f>
        <v>8</v>
      </c>
    </row>
    <row r="12" spans="1:26" ht="13.5" customHeight="1" x14ac:dyDescent="0.2">
      <c r="A12" s="39" t="s">
        <v>277</v>
      </c>
      <c r="B12" s="108" t="s">
        <v>561</v>
      </c>
      <c r="C12" s="41" t="s">
        <v>368</v>
      </c>
      <c r="D12" s="41" t="s">
        <v>319</v>
      </c>
      <c r="E12" s="41" t="s">
        <v>212</v>
      </c>
      <c r="F12" s="42">
        <v>45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6" ht="13.5" customHeight="1" x14ac:dyDescent="0.2">
      <c r="A13" s="39" t="s">
        <v>194</v>
      </c>
      <c r="B13" s="108" t="s">
        <v>562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1</v>
      </c>
      <c r="I13" s="38" t="s">
        <v>77</v>
      </c>
      <c r="J13" s="43">
        <v>1</v>
      </c>
      <c r="K13" s="37">
        <v>1</v>
      </c>
      <c r="L13" s="20" t="s">
        <v>77</v>
      </c>
      <c r="M13" s="43">
        <v>1</v>
      </c>
      <c r="N13" s="37">
        <v>1</v>
      </c>
      <c r="O13" s="38" t="s">
        <v>77</v>
      </c>
      <c r="P13" s="43">
        <v>1</v>
      </c>
      <c r="Q13" s="37">
        <v>1</v>
      </c>
      <c r="R13" s="20" t="s">
        <v>77</v>
      </c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4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274</v>
      </c>
      <c r="B15" s="56" t="s">
        <v>563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3</v>
      </c>
      <c r="H15" s="60">
        <v>3</v>
      </c>
      <c r="I15" s="19" t="s">
        <v>77</v>
      </c>
      <c r="J15" s="59">
        <v>3</v>
      </c>
      <c r="K15" s="60">
        <v>3</v>
      </c>
      <c r="L15" s="19" t="s">
        <v>77</v>
      </c>
      <c r="M15" s="59">
        <v>3</v>
      </c>
      <c r="N15" s="60">
        <v>3</v>
      </c>
      <c r="O15" s="19" t="s">
        <v>77</v>
      </c>
      <c r="P15" s="59">
        <v>3</v>
      </c>
      <c r="Q15" s="60">
        <v>3</v>
      </c>
      <c r="R15" s="19" t="s">
        <v>77</v>
      </c>
      <c r="S15" s="59">
        <v>3</v>
      </c>
      <c r="T15" s="60">
        <v>3</v>
      </c>
      <c r="U15" s="19" t="s">
        <v>77</v>
      </c>
      <c r="V15" s="59">
        <v>3</v>
      </c>
      <c r="W15" s="60">
        <v>3</v>
      </c>
      <c r="X15" s="19" t="s">
        <v>77</v>
      </c>
      <c r="Y15" s="137">
        <f>SUM(G15,J15,M15,P15,S15,V15)*15</f>
        <v>270</v>
      </c>
      <c r="Z15" s="12">
        <f>SUM(H15,K15,N15,Q15,T15,W15)</f>
        <v>18</v>
      </c>
    </row>
    <row r="16" spans="1:26" ht="13.5" customHeight="1" x14ac:dyDescent="0.2">
      <c r="A16" s="39" t="s">
        <v>276</v>
      </c>
      <c r="B16" s="108" t="s">
        <v>564</v>
      </c>
      <c r="C16" s="41" t="s">
        <v>665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ref="Y16:Y24" si="2">SUM(G16,J16,M16,P16,S16,V16)*15</f>
        <v>0</v>
      </c>
      <c r="Z16" s="13">
        <f>SUM(H16,K16,N16,Q16,T16,W16)</f>
        <v>1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4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192</v>
      </c>
      <c r="B20" s="108" t="s">
        <v>565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2</v>
      </c>
      <c r="H20" s="37">
        <v>2</v>
      </c>
      <c r="I20" s="20" t="s">
        <v>77</v>
      </c>
      <c r="J20" s="43">
        <v>2</v>
      </c>
      <c r="K20" s="37">
        <v>2</v>
      </c>
      <c r="L20" s="20" t="s">
        <v>78</v>
      </c>
      <c r="M20" s="43">
        <v>2</v>
      </c>
      <c r="N20" s="37">
        <v>2</v>
      </c>
      <c r="O20" s="20" t="s">
        <v>77</v>
      </c>
      <c r="P20" s="43">
        <v>2</v>
      </c>
      <c r="Q20" s="37">
        <v>2</v>
      </c>
      <c r="R20" s="20" t="s">
        <v>77</v>
      </c>
      <c r="S20" s="43"/>
      <c r="T20" s="37"/>
      <c r="U20" s="20"/>
      <c r="V20" s="43"/>
      <c r="W20" s="37"/>
      <c r="X20" s="20"/>
      <c r="Y20" s="138">
        <f t="shared" si="2"/>
        <v>120</v>
      </c>
      <c r="Z20" s="13">
        <f t="shared" si="3"/>
        <v>8</v>
      </c>
    </row>
    <row r="21" spans="1:26" ht="13.5" customHeight="1" x14ac:dyDescent="0.2">
      <c r="A21" s="39" t="s">
        <v>275</v>
      </c>
      <c r="B21" s="108" t="s">
        <v>566</v>
      </c>
      <c r="C21" s="41" t="s">
        <v>666</v>
      </c>
      <c r="D21" s="41"/>
      <c r="E21" s="41"/>
      <c r="F21" s="42"/>
      <c r="G21" s="43"/>
      <c r="H21" s="37"/>
      <c r="I21" s="20"/>
      <c r="J21" s="43"/>
      <c r="K21" s="37"/>
      <c r="L21" s="20"/>
      <c r="M21" s="43"/>
      <c r="N21" s="37"/>
      <c r="O21" s="20"/>
      <c r="P21" s="43">
        <v>0</v>
      </c>
      <c r="Q21" s="37">
        <v>1</v>
      </c>
      <c r="R21" s="20" t="s">
        <v>80</v>
      </c>
      <c r="S21" s="43"/>
      <c r="T21" s="37"/>
      <c r="U21" s="20"/>
      <c r="V21" s="43"/>
      <c r="W21" s="37"/>
      <c r="X21" s="20"/>
      <c r="Y21" s="138">
        <f t="shared" si="2"/>
        <v>0</v>
      </c>
      <c r="Z21" s="13">
        <f t="shared" si="3"/>
        <v>1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</row>
    <row r="26" spans="1:26" ht="13.5" customHeight="1" thickBot="1" x14ac:dyDescent="0.25">
      <c r="A26" s="86" t="s">
        <v>332</v>
      </c>
      <c r="B26" s="109" t="s">
        <v>677</v>
      </c>
      <c r="C26" s="88"/>
      <c r="D26" s="88"/>
      <c r="E26" s="88"/>
      <c r="F26" s="89"/>
      <c r="G26" s="90"/>
      <c r="H26" s="91">
        <v>2</v>
      </c>
      <c r="I26" s="92"/>
      <c r="J26" s="90"/>
      <c r="K26" s="91">
        <v>3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8</v>
      </c>
      <c r="U26" s="92"/>
      <c r="V26" s="90"/>
      <c r="W26" s="91">
        <v>4</v>
      </c>
      <c r="X26" s="93"/>
      <c r="Y26" s="139"/>
      <c r="Z26" s="94">
        <f>SUM(H26,K26,N26,Q26,T26,W26)</f>
        <v>25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17.5</v>
      </c>
      <c r="H28" s="14">
        <f t="shared" ref="H28:W28" si="4">SUM(H8:H27)</f>
        <v>30</v>
      </c>
      <c r="I28" s="15"/>
      <c r="J28" s="119">
        <f t="shared" si="4"/>
        <v>16.5</v>
      </c>
      <c r="K28" s="14">
        <f t="shared" si="4"/>
        <v>30</v>
      </c>
      <c r="L28" s="15"/>
      <c r="M28" s="119">
        <f t="shared" si="4"/>
        <v>17</v>
      </c>
      <c r="N28" s="14">
        <f t="shared" si="4"/>
        <v>30</v>
      </c>
      <c r="O28" s="15"/>
      <c r="P28" s="119">
        <f t="shared" si="4"/>
        <v>16</v>
      </c>
      <c r="Q28" s="14">
        <f t="shared" si="4"/>
        <v>30</v>
      </c>
      <c r="R28" s="15"/>
      <c r="S28" s="119">
        <f t="shared" si="4"/>
        <v>10</v>
      </c>
      <c r="T28" s="14">
        <f t="shared" si="4"/>
        <v>30</v>
      </c>
      <c r="U28" s="15"/>
      <c r="V28" s="119">
        <f t="shared" si="4"/>
        <v>11</v>
      </c>
      <c r="W28" s="14">
        <f t="shared" si="4"/>
        <v>30</v>
      </c>
      <c r="X28" s="15"/>
      <c r="Y28" s="133">
        <f>SUM(Y8:Y27)</f>
        <v>1320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658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667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2" sqref="A2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6" ht="13.5" customHeight="1" x14ac:dyDescent="0.2">
      <c r="A8" s="123" t="s">
        <v>380</v>
      </c>
      <c r="B8" s="45" t="s">
        <v>569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8</v>
      </c>
      <c r="I8" s="53" t="s">
        <v>78</v>
      </c>
      <c r="J8" s="48">
        <v>2</v>
      </c>
      <c r="K8" s="49">
        <v>8</v>
      </c>
      <c r="L8" s="50" t="s">
        <v>78</v>
      </c>
      <c r="M8" s="48">
        <v>2</v>
      </c>
      <c r="N8" s="49">
        <v>8</v>
      </c>
      <c r="O8" s="53" t="s">
        <v>78</v>
      </c>
      <c r="P8" s="48">
        <v>2</v>
      </c>
      <c r="Q8" s="49">
        <v>8</v>
      </c>
      <c r="R8" s="50" t="s">
        <v>78</v>
      </c>
      <c r="S8" s="48">
        <v>2</v>
      </c>
      <c r="T8" s="49">
        <v>8</v>
      </c>
      <c r="U8" s="53" t="s">
        <v>78</v>
      </c>
      <c r="V8" s="48">
        <v>2</v>
      </c>
      <c r="W8" s="49">
        <v>8</v>
      </c>
      <c r="X8" s="50" t="s">
        <v>77</v>
      </c>
      <c r="Y8" s="134">
        <f t="shared" ref="Y8:Y14" si="0">SUM(G8,J8,M8,P8,S8,V8)*15</f>
        <v>180</v>
      </c>
      <c r="Z8" s="17">
        <f t="shared" ref="Z8:Z14" si="1">SUM(H8,K8,N8,Q8,T8,W8)</f>
        <v>48</v>
      </c>
    </row>
    <row r="9" spans="1:26" ht="13.5" customHeight="1" x14ac:dyDescent="0.2">
      <c r="A9" s="79" t="s">
        <v>278</v>
      </c>
      <c r="B9" s="108" t="s">
        <v>558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78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78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78</v>
      </c>
      <c r="V9" s="43">
        <v>1</v>
      </c>
      <c r="W9" s="37">
        <v>3</v>
      </c>
      <c r="X9" s="20" t="s">
        <v>78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109</v>
      </c>
      <c r="B10" s="108" t="s">
        <v>559</v>
      </c>
      <c r="C10" s="41" t="s">
        <v>368</v>
      </c>
      <c r="D10" s="41" t="s">
        <v>319</v>
      </c>
      <c r="E10" s="41" t="s">
        <v>212</v>
      </c>
      <c r="F10" s="42">
        <v>45</v>
      </c>
      <c r="G10" s="43">
        <v>1</v>
      </c>
      <c r="H10" s="37">
        <v>2</v>
      </c>
      <c r="I10" s="38" t="s">
        <v>78</v>
      </c>
      <c r="J10" s="43">
        <v>1</v>
      </c>
      <c r="K10" s="37">
        <v>2</v>
      </c>
      <c r="L10" s="20" t="s">
        <v>78</v>
      </c>
      <c r="M10" s="43">
        <v>1</v>
      </c>
      <c r="N10" s="37">
        <v>2</v>
      </c>
      <c r="O10" s="38" t="s">
        <v>78</v>
      </c>
      <c r="P10" s="43">
        <v>1</v>
      </c>
      <c r="Q10" s="37">
        <v>2</v>
      </c>
      <c r="R10" s="20" t="s">
        <v>78</v>
      </c>
      <c r="S10" s="43">
        <v>1</v>
      </c>
      <c r="T10" s="37">
        <v>2</v>
      </c>
      <c r="U10" s="38" t="s">
        <v>78</v>
      </c>
      <c r="V10" s="43">
        <v>1</v>
      </c>
      <c r="W10" s="37">
        <v>2</v>
      </c>
      <c r="X10" s="20" t="s">
        <v>78</v>
      </c>
      <c r="Y10" s="135">
        <f t="shared" si="0"/>
        <v>90</v>
      </c>
      <c r="Z10" s="13">
        <f t="shared" si="1"/>
        <v>12</v>
      </c>
    </row>
    <row r="11" spans="1:26" ht="13.5" customHeight="1" x14ac:dyDescent="0.2">
      <c r="A11" s="39" t="s">
        <v>195</v>
      </c>
      <c r="B11" s="108" t="s">
        <v>560</v>
      </c>
      <c r="C11" s="41" t="s">
        <v>368</v>
      </c>
      <c r="D11" s="41" t="s">
        <v>319</v>
      </c>
      <c r="E11" s="41" t="s">
        <v>81</v>
      </c>
      <c r="F11" s="42">
        <v>45</v>
      </c>
      <c r="G11" s="43">
        <v>2</v>
      </c>
      <c r="H11" s="37">
        <v>2</v>
      </c>
      <c r="I11" s="38" t="s">
        <v>78</v>
      </c>
      <c r="J11" s="43">
        <v>2</v>
      </c>
      <c r="K11" s="37">
        <v>2</v>
      </c>
      <c r="L11" s="20" t="s">
        <v>78</v>
      </c>
      <c r="M11" s="43">
        <v>2</v>
      </c>
      <c r="N11" s="37">
        <v>2</v>
      </c>
      <c r="O11" s="38" t="s">
        <v>78</v>
      </c>
      <c r="P11" s="43">
        <v>2</v>
      </c>
      <c r="Q11" s="37">
        <v>2</v>
      </c>
      <c r="R11" s="20" t="s">
        <v>78</v>
      </c>
      <c r="S11" s="43"/>
      <c r="T11" s="37"/>
      <c r="U11" s="38"/>
      <c r="V11" s="43"/>
      <c r="W11" s="37"/>
      <c r="X11" s="20"/>
      <c r="Y11" s="135">
        <f>SUM(G11,J11,M11,P11,S11,V11)*15</f>
        <v>120</v>
      </c>
      <c r="Z11" s="13">
        <f>SUM(H11,K11,N11,Q11,T11,W11)</f>
        <v>8</v>
      </c>
    </row>
    <row r="12" spans="1:26" ht="13.5" customHeight="1" x14ac:dyDescent="0.2">
      <c r="A12" s="39" t="s">
        <v>277</v>
      </c>
      <c r="B12" s="108" t="s">
        <v>561</v>
      </c>
      <c r="C12" s="41" t="s">
        <v>368</v>
      </c>
      <c r="D12" s="41" t="s">
        <v>319</v>
      </c>
      <c r="E12" s="41" t="s">
        <v>212</v>
      </c>
      <c r="F12" s="42">
        <v>45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77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77</v>
      </c>
      <c r="S12" s="43"/>
      <c r="T12" s="37"/>
      <c r="U12" s="38"/>
      <c r="V12" s="43"/>
      <c r="W12" s="37"/>
      <c r="X12" s="20"/>
      <c r="Y12" s="135">
        <f>SUM(G12,J12,M12,P12,S12,V12)*15</f>
        <v>120</v>
      </c>
      <c r="Z12" s="13">
        <f>SUM(H12,K12,N12,Q12,T12,W12)</f>
        <v>8</v>
      </c>
    </row>
    <row r="13" spans="1:26" ht="13.5" customHeight="1" x14ac:dyDescent="0.2">
      <c r="A13" s="39" t="s">
        <v>194</v>
      </c>
      <c r="B13" s="108" t="s">
        <v>562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1</v>
      </c>
      <c r="H13" s="37">
        <v>1</v>
      </c>
      <c r="I13" s="38" t="s">
        <v>77</v>
      </c>
      <c r="J13" s="43">
        <v>1</v>
      </c>
      <c r="K13" s="37">
        <v>1</v>
      </c>
      <c r="L13" s="20" t="s">
        <v>77</v>
      </c>
      <c r="M13" s="43">
        <v>1</v>
      </c>
      <c r="N13" s="37">
        <v>1</v>
      </c>
      <c r="O13" s="38" t="s">
        <v>77</v>
      </c>
      <c r="P13" s="43">
        <v>1</v>
      </c>
      <c r="Q13" s="37">
        <v>1</v>
      </c>
      <c r="R13" s="20" t="s">
        <v>77</v>
      </c>
      <c r="S13" s="43"/>
      <c r="T13" s="37"/>
      <c r="U13" s="38"/>
      <c r="V13" s="43"/>
      <c r="W13" s="37"/>
      <c r="X13" s="20"/>
      <c r="Y13" s="135">
        <f t="shared" si="0"/>
        <v>60</v>
      </c>
      <c r="Z13" s="13">
        <f t="shared" si="1"/>
        <v>4</v>
      </c>
    </row>
    <row r="14" spans="1:26" ht="13.5" customHeight="1" thickBot="1" x14ac:dyDescent="0.25">
      <c r="A14" s="66" t="s">
        <v>31</v>
      </c>
      <c r="B14" s="67" t="s">
        <v>413</v>
      </c>
      <c r="C14" s="68" t="s">
        <v>368</v>
      </c>
      <c r="D14" s="68" t="s">
        <v>314</v>
      </c>
      <c r="E14" s="68" t="s">
        <v>77</v>
      </c>
      <c r="F14" s="69">
        <v>60</v>
      </c>
      <c r="G14" s="63">
        <v>0.5</v>
      </c>
      <c r="H14" s="64">
        <v>2</v>
      </c>
      <c r="I14" s="65" t="s">
        <v>77</v>
      </c>
      <c r="J14" s="63">
        <v>0.5</v>
      </c>
      <c r="K14" s="64">
        <v>2</v>
      </c>
      <c r="L14" s="35" t="s">
        <v>77</v>
      </c>
      <c r="M14" s="63"/>
      <c r="N14" s="64"/>
      <c r="O14" s="65"/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0"/>
        <v>15</v>
      </c>
      <c r="Z14" s="36">
        <f t="shared" si="1"/>
        <v>4</v>
      </c>
    </row>
    <row r="15" spans="1:26" ht="13.5" customHeight="1" x14ac:dyDescent="0.2">
      <c r="A15" s="55" t="s">
        <v>274</v>
      </c>
      <c r="B15" s="56" t="s">
        <v>563</v>
      </c>
      <c r="C15" s="57" t="s">
        <v>368</v>
      </c>
      <c r="D15" s="57" t="s">
        <v>319</v>
      </c>
      <c r="E15" s="57" t="s">
        <v>212</v>
      </c>
      <c r="F15" s="58">
        <v>45</v>
      </c>
      <c r="G15" s="59">
        <v>3</v>
      </c>
      <c r="H15" s="60">
        <v>3</v>
      </c>
      <c r="I15" s="19" t="s">
        <v>77</v>
      </c>
      <c r="J15" s="59">
        <v>3</v>
      </c>
      <c r="K15" s="60">
        <v>3</v>
      </c>
      <c r="L15" s="19" t="s">
        <v>77</v>
      </c>
      <c r="M15" s="59">
        <v>3</v>
      </c>
      <c r="N15" s="60">
        <v>3</v>
      </c>
      <c r="O15" s="19" t="s">
        <v>77</v>
      </c>
      <c r="P15" s="59">
        <v>3</v>
      </c>
      <c r="Q15" s="60">
        <v>3</v>
      </c>
      <c r="R15" s="19" t="s">
        <v>77</v>
      </c>
      <c r="S15" s="59">
        <v>3</v>
      </c>
      <c r="T15" s="60">
        <v>3</v>
      </c>
      <c r="U15" s="19" t="s">
        <v>77</v>
      </c>
      <c r="V15" s="59">
        <v>3</v>
      </c>
      <c r="W15" s="60">
        <v>3</v>
      </c>
      <c r="X15" s="19" t="s">
        <v>77</v>
      </c>
      <c r="Y15" s="137">
        <f>SUM(G15,J15,M15,P15,S15,V15)*15</f>
        <v>270</v>
      </c>
      <c r="Z15" s="12">
        <f>SUM(H15,K15,N15,Q15,T15,W15)</f>
        <v>18</v>
      </c>
    </row>
    <row r="16" spans="1:26" ht="13.5" customHeight="1" x14ac:dyDescent="0.2">
      <c r="A16" s="39" t="s">
        <v>276</v>
      </c>
      <c r="B16" s="108" t="s">
        <v>564</v>
      </c>
      <c r="C16" s="41" t="s">
        <v>665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ref="Y16:Y24" si="2">SUM(G16,J16,M16,P16,S16,V16)*15</f>
        <v>0</v>
      </c>
      <c r="Z16" s="13">
        <f>SUM(H16,K16,N16,Q16,T16,W16)</f>
        <v>1</v>
      </c>
    </row>
    <row r="17" spans="1:26" ht="13.5" customHeight="1" x14ac:dyDescent="0.2">
      <c r="A17" s="39" t="s">
        <v>18</v>
      </c>
      <c r="B17" s="108" t="s">
        <v>389</v>
      </c>
      <c r="C17" s="41"/>
      <c r="D17" s="41" t="s">
        <v>319</v>
      </c>
      <c r="E17" s="41" t="s">
        <v>81</v>
      </c>
      <c r="F17" s="42">
        <v>45</v>
      </c>
      <c r="G17" s="43">
        <v>2</v>
      </c>
      <c r="H17" s="37">
        <v>2</v>
      </c>
      <c r="I17" s="20" t="s">
        <v>78</v>
      </c>
      <c r="J17" s="43">
        <v>2</v>
      </c>
      <c r="K17" s="37">
        <v>2</v>
      </c>
      <c r="L17" s="20" t="s">
        <v>78</v>
      </c>
      <c r="M17" s="43">
        <v>2</v>
      </c>
      <c r="N17" s="37">
        <v>2</v>
      </c>
      <c r="O17" s="20" t="s">
        <v>78</v>
      </c>
      <c r="P17" s="43">
        <v>2</v>
      </c>
      <c r="Q17" s="37">
        <v>2</v>
      </c>
      <c r="R17" s="20" t="s">
        <v>78</v>
      </c>
      <c r="S17" s="43">
        <v>2</v>
      </c>
      <c r="T17" s="37">
        <v>2</v>
      </c>
      <c r="U17" s="20" t="s">
        <v>78</v>
      </c>
      <c r="V17" s="43">
        <v>2</v>
      </c>
      <c r="W17" s="37">
        <v>2</v>
      </c>
      <c r="X17" s="20" t="s">
        <v>78</v>
      </c>
      <c r="Y17" s="138">
        <f t="shared" si="2"/>
        <v>180</v>
      </c>
      <c r="Z17" s="13">
        <f t="shared" ref="Z17:Z24" si="3">SUM(H17,K17,N17,Q17,T17,W17)</f>
        <v>12</v>
      </c>
    </row>
    <row r="18" spans="1:26" ht="13.5" customHeight="1" x14ac:dyDescent="0.2">
      <c r="A18" s="39" t="s">
        <v>79</v>
      </c>
      <c r="B18" s="108" t="s">
        <v>390</v>
      </c>
      <c r="C18" s="41" t="s">
        <v>396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si="2"/>
        <v>0</v>
      </c>
      <c r="Z18" s="13">
        <f t="shared" si="3"/>
        <v>1</v>
      </c>
    </row>
    <row r="19" spans="1:26" ht="13.5" customHeight="1" x14ac:dyDescent="0.2">
      <c r="A19" s="39" t="s">
        <v>19</v>
      </c>
      <c r="B19" s="108" t="s">
        <v>391</v>
      </c>
      <c r="C19" s="41"/>
      <c r="D19" s="41" t="s">
        <v>319</v>
      </c>
      <c r="E19" s="41" t="s">
        <v>81</v>
      </c>
      <c r="F19" s="42">
        <v>45</v>
      </c>
      <c r="G19" s="43"/>
      <c r="H19" s="37"/>
      <c r="I19" s="20"/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>
        <v>1</v>
      </c>
      <c r="W19" s="37">
        <v>2</v>
      </c>
      <c r="X19" s="20" t="s">
        <v>78</v>
      </c>
      <c r="Y19" s="138">
        <f t="shared" si="2"/>
        <v>15</v>
      </c>
      <c r="Z19" s="13">
        <f t="shared" si="3"/>
        <v>2</v>
      </c>
    </row>
    <row r="20" spans="1:26" ht="13.5" customHeight="1" x14ac:dyDescent="0.2">
      <c r="A20" s="39" t="s">
        <v>192</v>
      </c>
      <c r="B20" s="108" t="s">
        <v>565</v>
      </c>
      <c r="C20" s="41" t="s">
        <v>368</v>
      </c>
      <c r="D20" s="41" t="s">
        <v>319</v>
      </c>
      <c r="E20" s="41" t="s">
        <v>81</v>
      </c>
      <c r="F20" s="42">
        <v>45</v>
      </c>
      <c r="G20" s="43">
        <v>2</v>
      </c>
      <c r="H20" s="37">
        <v>2</v>
      </c>
      <c r="I20" s="20" t="s">
        <v>77</v>
      </c>
      <c r="J20" s="43">
        <v>2</v>
      </c>
      <c r="K20" s="37">
        <v>2</v>
      </c>
      <c r="L20" s="20" t="s">
        <v>78</v>
      </c>
      <c r="M20" s="43">
        <v>2</v>
      </c>
      <c r="N20" s="37">
        <v>2</v>
      </c>
      <c r="O20" s="20" t="s">
        <v>77</v>
      </c>
      <c r="P20" s="43">
        <v>2</v>
      </c>
      <c r="Q20" s="37">
        <v>2</v>
      </c>
      <c r="R20" s="20" t="s">
        <v>77</v>
      </c>
      <c r="S20" s="43"/>
      <c r="T20" s="37"/>
      <c r="U20" s="20"/>
      <c r="V20" s="43"/>
      <c r="W20" s="37"/>
      <c r="X20" s="20"/>
      <c r="Y20" s="138">
        <f t="shared" si="2"/>
        <v>120</v>
      </c>
      <c r="Z20" s="13">
        <f t="shared" si="3"/>
        <v>8</v>
      </c>
    </row>
    <row r="21" spans="1:26" ht="13.5" customHeight="1" x14ac:dyDescent="0.2">
      <c r="A21" s="39" t="s">
        <v>275</v>
      </c>
      <c r="B21" s="108" t="s">
        <v>566</v>
      </c>
      <c r="C21" s="41" t="s">
        <v>666</v>
      </c>
      <c r="D21" s="41"/>
      <c r="E21" s="41"/>
      <c r="F21" s="42"/>
      <c r="G21" s="43"/>
      <c r="H21" s="37"/>
      <c r="I21" s="20"/>
      <c r="J21" s="43"/>
      <c r="K21" s="37"/>
      <c r="L21" s="20"/>
      <c r="M21" s="43"/>
      <c r="N21" s="37"/>
      <c r="O21" s="20"/>
      <c r="P21" s="43">
        <v>0</v>
      </c>
      <c r="Q21" s="37">
        <v>1</v>
      </c>
      <c r="R21" s="20" t="s">
        <v>80</v>
      </c>
      <c r="S21" s="43"/>
      <c r="T21" s="37"/>
      <c r="U21" s="20"/>
      <c r="V21" s="43"/>
      <c r="W21" s="37"/>
      <c r="X21" s="20"/>
      <c r="Y21" s="138">
        <f t="shared" si="2"/>
        <v>0</v>
      </c>
      <c r="Z21" s="13">
        <f t="shared" si="3"/>
        <v>1</v>
      </c>
    </row>
    <row r="22" spans="1:26" ht="13.5" customHeight="1" x14ac:dyDescent="0.2">
      <c r="A22" s="39" t="s">
        <v>28</v>
      </c>
      <c r="B22" s="108" t="s">
        <v>393</v>
      </c>
      <c r="C22" s="41"/>
      <c r="D22" s="41" t="s">
        <v>319</v>
      </c>
      <c r="E22" s="41" t="s">
        <v>81</v>
      </c>
      <c r="F22" s="42">
        <v>45</v>
      </c>
      <c r="G22" s="43">
        <v>1</v>
      </c>
      <c r="H22" s="37">
        <v>1</v>
      </c>
      <c r="I22" s="20" t="s">
        <v>77</v>
      </c>
      <c r="J22" s="43"/>
      <c r="K22" s="37"/>
      <c r="L22" s="20"/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2"/>
        <v>15</v>
      </c>
      <c r="Z22" s="13">
        <f t="shared" si="3"/>
        <v>1</v>
      </c>
    </row>
    <row r="23" spans="1:26" ht="13.5" customHeight="1" x14ac:dyDescent="0.2">
      <c r="A23" s="39" t="s">
        <v>29</v>
      </c>
      <c r="B23" s="108" t="s">
        <v>394</v>
      </c>
      <c r="C23" s="41" t="s">
        <v>368</v>
      </c>
      <c r="D23" s="41" t="s">
        <v>319</v>
      </c>
      <c r="E23" s="41" t="s">
        <v>81</v>
      </c>
      <c r="F23" s="42">
        <v>45</v>
      </c>
      <c r="G23" s="43"/>
      <c r="H23" s="37"/>
      <c r="I23" s="20"/>
      <c r="J23" s="43"/>
      <c r="K23" s="37"/>
      <c r="L23" s="20"/>
      <c r="M23" s="43"/>
      <c r="N23" s="37"/>
      <c r="O23" s="20"/>
      <c r="P23" s="43"/>
      <c r="Q23" s="37"/>
      <c r="R23" s="20"/>
      <c r="S23" s="43">
        <v>1</v>
      </c>
      <c r="T23" s="37">
        <v>1</v>
      </c>
      <c r="U23" s="20" t="s">
        <v>77</v>
      </c>
      <c r="V23" s="43">
        <v>1</v>
      </c>
      <c r="W23" s="37">
        <v>1</v>
      </c>
      <c r="X23" s="20" t="s">
        <v>77</v>
      </c>
      <c r="Y23" s="138">
        <f t="shared" si="2"/>
        <v>30</v>
      </c>
      <c r="Z23" s="13">
        <f t="shared" si="3"/>
        <v>2</v>
      </c>
    </row>
    <row r="24" spans="1:26" ht="13.5" customHeight="1" thickBot="1" x14ac:dyDescent="0.25">
      <c r="A24" s="39" t="s">
        <v>27</v>
      </c>
      <c r="B24" s="108" t="s">
        <v>395</v>
      </c>
      <c r="C24" s="41"/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>
        <v>1</v>
      </c>
      <c r="N24" s="37">
        <v>1</v>
      </c>
      <c r="O24" s="20" t="s">
        <v>77</v>
      </c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2"/>
        <v>15</v>
      </c>
      <c r="Z24" s="13">
        <f t="shared" si="3"/>
        <v>1</v>
      </c>
    </row>
    <row r="25" spans="1:26" ht="13.5" customHeight="1" thickTop="1" thickBot="1" x14ac:dyDescent="0.25">
      <c r="A25" s="164" t="s">
        <v>22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</row>
    <row r="26" spans="1:26" ht="13.5" customHeight="1" thickBot="1" x14ac:dyDescent="0.25">
      <c r="A26" s="86" t="s">
        <v>332</v>
      </c>
      <c r="B26" s="109" t="s">
        <v>677</v>
      </c>
      <c r="C26" s="88"/>
      <c r="D26" s="88"/>
      <c r="E26" s="88"/>
      <c r="F26" s="89"/>
      <c r="G26" s="90"/>
      <c r="H26" s="91">
        <v>2</v>
      </c>
      <c r="I26" s="92"/>
      <c r="J26" s="90"/>
      <c r="K26" s="91">
        <v>3</v>
      </c>
      <c r="L26" s="93"/>
      <c r="M26" s="90"/>
      <c r="N26" s="91">
        <v>4</v>
      </c>
      <c r="O26" s="92"/>
      <c r="P26" s="90"/>
      <c r="Q26" s="91">
        <v>4</v>
      </c>
      <c r="R26" s="93"/>
      <c r="S26" s="90"/>
      <c r="T26" s="91">
        <v>8</v>
      </c>
      <c r="U26" s="92"/>
      <c r="V26" s="90"/>
      <c r="W26" s="91">
        <v>4</v>
      </c>
      <c r="X26" s="93"/>
      <c r="Y26" s="139"/>
      <c r="Z26" s="94">
        <f>SUM(H26,K26,N26,Q26,T26,W26)</f>
        <v>25</v>
      </c>
    </row>
    <row r="27" spans="1:26" ht="13.5" customHeight="1" thickTop="1" thickBot="1" x14ac:dyDescent="0.25">
      <c r="A27" s="101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19">
        <f>SUM(G8:G27)</f>
        <v>17.5</v>
      </c>
      <c r="H28" s="14">
        <f t="shared" ref="H28:W28" si="4">SUM(H8:H27)</f>
        <v>30</v>
      </c>
      <c r="I28" s="15"/>
      <c r="J28" s="119">
        <f t="shared" si="4"/>
        <v>16.5</v>
      </c>
      <c r="K28" s="14">
        <f t="shared" si="4"/>
        <v>30</v>
      </c>
      <c r="L28" s="15"/>
      <c r="M28" s="119">
        <f t="shared" si="4"/>
        <v>17</v>
      </c>
      <c r="N28" s="14">
        <f t="shared" si="4"/>
        <v>30</v>
      </c>
      <c r="O28" s="15"/>
      <c r="P28" s="119">
        <f t="shared" si="4"/>
        <v>16</v>
      </c>
      <c r="Q28" s="14">
        <f t="shared" si="4"/>
        <v>30</v>
      </c>
      <c r="R28" s="15"/>
      <c r="S28" s="119">
        <f t="shared" si="4"/>
        <v>10</v>
      </c>
      <c r="T28" s="14">
        <f t="shared" si="4"/>
        <v>30</v>
      </c>
      <c r="U28" s="15"/>
      <c r="V28" s="119">
        <f t="shared" si="4"/>
        <v>11</v>
      </c>
      <c r="W28" s="14">
        <f t="shared" si="4"/>
        <v>30</v>
      </c>
      <c r="X28" s="15"/>
      <c r="Y28" s="133">
        <f>SUM(Y8:Y27)</f>
        <v>1320</v>
      </c>
      <c r="Z28" s="16">
        <f>SUM(Z8:Z27)</f>
        <v>180</v>
      </c>
    </row>
    <row r="29" spans="1:26" ht="13.5" customHeight="1" thickTop="1" x14ac:dyDescent="0.2"/>
    <row r="30" spans="1:26" ht="12" customHeight="1" x14ac:dyDescent="0.2">
      <c r="A30" s="3" t="s">
        <v>210</v>
      </c>
      <c r="U30" s="104"/>
    </row>
    <row r="31" spans="1:26" ht="12" customHeight="1" x14ac:dyDescent="0.2">
      <c r="A31" s="3" t="s">
        <v>214</v>
      </c>
      <c r="U31" s="104"/>
    </row>
    <row r="32" spans="1:26" ht="12" customHeight="1" x14ac:dyDescent="0.2">
      <c r="U32" s="103"/>
    </row>
    <row r="33" spans="1:21" ht="12" customHeight="1" x14ac:dyDescent="0.2">
      <c r="A33" s="124" t="s">
        <v>334</v>
      </c>
      <c r="U33" s="103"/>
    </row>
    <row r="34" spans="1:21" ht="12" customHeight="1" x14ac:dyDescent="0.2">
      <c r="A34" s="125" t="s">
        <v>329</v>
      </c>
      <c r="D34" s="3" t="s">
        <v>335</v>
      </c>
      <c r="E34" s="125"/>
      <c r="G34" s="3" t="s">
        <v>211</v>
      </c>
      <c r="H34" s="125"/>
      <c r="K34" s="125"/>
      <c r="L34" s="125"/>
      <c r="M34" s="125" t="s">
        <v>310</v>
      </c>
      <c r="N34" s="125"/>
      <c r="P34" s="125"/>
      <c r="R34" s="104"/>
      <c r="T34" s="103"/>
      <c r="U34" s="103"/>
    </row>
    <row r="35" spans="1:21" ht="12" customHeight="1" x14ac:dyDescent="0.2">
      <c r="A35" s="125" t="s">
        <v>337</v>
      </c>
      <c r="D35" s="3" t="s">
        <v>313</v>
      </c>
      <c r="E35" s="125"/>
      <c r="G35" s="3" t="s">
        <v>216</v>
      </c>
      <c r="H35" s="125"/>
      <c r="K35" s="125"/>
      <c r="L35" s="125"/>
      <c r="M35" s="125" t="s">
        <v>311</v>
      </c>
      <c r="N35" s="125"/>
      <c r="P35" s="125"/>
      <c r="R35" s="104"/>
      <c r="T35" s="103"/>
      <c r="U35" s="103"/>
    </row>
    <row r="36" spans="1:21" ht="12" customHeight="1" x14ac:dyDescent="0.2">
      <c r="A36" s="3" t="s">
        <v>340</v>
      </c>
      <c r="D36" s="3" t="s">
        <v>320</v>
      </c>
      <c r="G36" s="3" t="s">
        <v>217</v>
      </c>
      <c r="M36" s="3" t="s">
        <v>312</v>
      </c>
      <c r="R36" s="103"/>
      <c r="T36" s="103"/>
      <c r="U36" s="103"/>
    </row>
    <row r="37" spans="1:21" ht="12" customHeight="1" x14ac:dyDescent="0.2">
      <c r="A37" s="3" t="s">
        <v>341</v>
      </c>
      <c r="G37" s="3" t="s">
        <v>218</v>
      </c>
      <c r="R37" s="103"/>
      <c r="T37" s="103"/>
      <c r="U37" s="103"/>
    </row>
    <row r="38" spans="1:21" ht="12" customHeight="1" x14ac:dyDescent="0.2">
      <c r="A38" s="3" t="s">
        <v>330</v>
      </c>
      <c r="G38" s="3" t="s">
        <v>219</v>
      </c>
      <c r="R38" s="103"/>
      <c r="T38" s="103"/>
      <c r="U38" s="103"/>
    </row>
    <row r="39" spans="1:21" ht="12" customHeight="1" x14ac:dyDescent="0.2">
      <c r="A39" s="105" t="s">
        <v>658</v>
      </c>
      <c r="R39" s="103"/>
      <c r="T39" s="103"/>
      <c r="U39" s="103"/>
    </row>
    <row r="40" spans="1:21" ht="12" customHeight="1" x14ac:dyDescent="0.2">
      <c r="T40" s="103"/>
      <c r="U40" s="103"/>
    </row>
    <row r="41" spans="1:21" ht="12" customHeight="1" x14ac:dyDescent="0.2">
      <c r="A41" s="124" t="s">
        <v>336</v>
      </c>
      <c r="S41" s="103"/>
      <c r="T41" s="103"/>
    </row>
    <row r="42" spans="1:21" ht="12" customHeight="1" x14ac:dyDescent="0.2">
      <c r="A42" s="3" t="s">
        <v>667</v>
      </c>
    </row>
    <row r="43" spans="1:21" ht="12" customHeight="1" x14ac:dyDescent="0.2">
      <c r="A43" s="3" t="s">
        <v>349</v>
      </c>
    </row>
    <row r="44" spans="1:21" ht="12" customHeight="1" x14ac:dyDescent="0.2">
      <c r="A44" s="3" t="s">
        <v>328</v>
      </c>
    </row>
    <row r="45" spans="1:21" ht="12" customHeight="1" x14ac:dyDescent="0.2">
      <c r="A45" s="3" t="s">
        <v>326</v>
      </c>
    </row>
    <row r="46" spans="1:21" ht="12" customHeight="1" x14ac:dyDescent="0.2">
      <c r="A46" s="3" t="s">
        <v>327</v>
      </c>
    </row>
    <row r="47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activeCell="AA1" sqref="AA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6" ht="13.5" customHeight="1" x14ac:dyDescent="0.2">
      <c r="A8" s="123" t="s">
        <v>279</v>
      </c>
      <c r="B8" s="45" t="s">
        <v>570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7</v>
      </c>
      <c r="I8" s="53" t="s">
        <v>78</v>
      </c>
      <c r="J8" s="48">
        <v>2</v>
      </c>
      <c r="K8" s="49">
        <v>7</v>
      </c>
      <c r="L8" s="50" t="s">
        <v>78</v>
      </c>
      <c r="M8" s="48">
        <v>2</v>
      </c>
      <c r="N8" s="49">
        <v>7</v>
      </c>
      <c r="O8" s="53" t="s">
        <v>78</v>
      </c>
      <c r="P8" s="48">
        <v>2</v>
      </c>
      <c r="Q8" s="49">
        <v>7</v>
      </c>
      <c r="R8" s="50" t="s">
        <v>78</v>
      </c>
      <c r="S8" s="48">
        <v>2</v>
      </c>
      <c r="T8" s="49">
        <v>7</v>
      </c>
      <c r="U8" s="53" t="s">
        <v>78</v>
      </c>
      <c r="V8" s="48">
        <v>2</v>
      </c>
      <c r="W8" s="49">
        <v>7</v>
      </c>
      <c r="X8" s="50" t="s">
        <v>77</v>
      </c>
      <c r="Y8" s="134">
        <f t="shared" ref="Y8:Y16" si="0">SUM(G8,J8,M8,P8,S8,V8)*15</f>
        <v>180</v>
      </c>
      <c r="Z8" s="17">
        <f t="shared" ref="Z8:Z16" si="1">SUM(H8,K8,N8,Q8,T8,W8)</f>
        <v>42</v>
      </c>
    </row>
    <row r="9" spans="1:26" ht="13.5" customHeight="1" x14ac:dyDescent="0.2">
      <c r="A9" s="79" t="s">
        <v>278</v>
      </c>
      <c r="B9" s="108" t="s">
        <v>558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78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78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78</v>
      </c>
      <c r="V9" s="43">
        <v>1</v>
      </c>
      <c r="W9" s="37">
        <v>3</v>
      </c>
      <c r="X9" s="20" t="s">
        <v>78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109</v>
      </c>
      <c r="B10" s="108" t="s">
        <v>559</v>
      </c>
      <c r="C10" s="41" t="s">
        <v>368</v>
      </c>
      <c r="D10" s="41" t="s">
        <v>319</v>
      </c>
      <c r="E10" s="41" t="s">
        <v>212</v>
      </c>
      <c r="F10" s="42">
        <v>45</v>
      </c>
      <c r="G10" s="43">
        <v>1</v>
      </c>
      <c r="H10" s="37">
        <v>2</v>
      </c>
      <c r="I10" s="38" t="s">
        <v>78</v>
      </c>
      <c r="J10" s="43">
        <v>1</v>
      </c>
      <c r="K10" s="37">
        <v>2</v>
      </c>
      <c r="L10" s="20" t="s">
        <v>78</v>
      </c>
      <c r="M10" s="43">
        <v>1</v>
      </c>
      <c r="N10" s="37">
        <v>2</v>
      </c>
      <c r="O10" s="38" t="s">
        <v>78</v>
      </c>
      <c r="P10" s="43">
        <v>1</v>
      </c>
      <c r="Q10" s="37">
        <v>2</v>
      </c>
      <c r="R10" s="20" t="s">
        <v>78</v>
      </c>
      <c r="S10" s="43">
        <v>1</v>
      </c>
      <c r="T10" s="37">
        <v>2</v>
      </c>
      <c r="U10" s="38" t="s">
        <v>78</v>
      </c>
      <c r="V10" s="43">
        <v>1</v>
      </c>
      <c r="W10" s="37">
        <v>2</v>
      </c>
      <c r="X10" s="20" t="s">
        <v>78</v>
      </c>
      <c r="Y10" s="135">
        <f t="shared" si="0"/>
        <v>90</v>
      </c>
      <c r="Z10" s="13">
        <f t="shared" si="1"/>
        <v>12</v>
      </c>
    </row>
    <row r="11" spans="1:26" ht="13.5" customHeight="1" x14ac:dyDescent="0.2">
      <c r="A11" s="39" t="s">
        <v>280</v>
      </c>
      <c r="B11" s="108" t="s">
        <v>571</v>
      </c>
      <c r="C11" s="41" t="s">
        <v>368</v>
      </c>
      <c r="D11" s="41" t="s">
        <v>314</v>
      </c>
      <c r="E11" s="41" t="s">
        <v>77</v>
      </c>
      <c r="F11" s="42">
        <v>60</v>
      </c>
      <c r="G11" s="43">
        <v>1</v>
      </c>
      <c r="H11" s="37">
        <v>1</v>
      </c>
      <c r="I11" s="38" t="s">
        <v>77</v>
      </c>
      <c r="J11" s="43">
        <v>1</v>
      </c>
      <c r="K11" s="37">
        <v>1</v>
      </c>
      <c r="L11" s="20" t="s">
        <v>77</v>
      </c>
      <c r="M11" s="43">
        <v>1</v>
      </c>
      <c r="N11" s="37">
        <v>1</v>
      </c>
      <c r="O11" s="38" t="s">
        <v>77</v>
      </c>
      <c r="P11" s="43">
        <v>1</v>
      </c>
      <c r="Q11" s="37">
        <v>1</v>
      </c>
      <c r="R11" s="20" t="s">
        <v>77</v>
      </c>
      <c r="S11" s="43">
        <v>1</v>
      </c>
      <c r="T11" s="37">
        <v>1</v>
      </c>
      <c r="U11" s="38" t="s">
        <v>77</v>
      </c>
      <c r="V11" s="43">
        <v>1</v>
      </c>
      <c r="W11" s="37">
        <v>1</v>
      </c>
      <c r="X11" s="20" t="s">
        <v>77</v>
      </c>
      <c r="Y11" s="135">
        <f t="shared" ref="Y11:Y12" si="2">SUM(G11,J11,M11,P11,S11,V11)*15</f>
        <v>90</v>
      </c>
      <c r="Z11" s="13">
        <f t="shared" ref="Z11:Z12" si="3">SUM(H11,K11,N11,Q11,T11,W11)</f>
        <v>6</v>
      </c>
    </row>
    <row r="12" spans="1:26" ht="13.5" customHeight="1" x14ac:dyDescent="0.2">
      <c r="A12" s="39" t="s">
        <v>281</v>
      </c>
      <c r="B12" s="108" t="s">
        <v>572</v>
      </c>
      <c r="C12" s="41" t="s">
        <v>368</v>
      </c>
      <c r="D12" s="41" t="s">
        <v>319</v>
      </c>
      <c r="E12" s="41" t="s">
        <v>212</v>
      </c>
      <c r="F12" s="42">
        <v>60</v>
      </c>
      <c r="G12" s="43"/>
      <c r="H12" s="37"/>
      <c r="I12" s="38"/>
      <c r="J12" s="43">
        <v>1</v>
      </c>
      <c r="K12" s="37">
        <v>1</v>
      </c>
      <c r="L12" s="20" t="s">
        <v>77</v>
      </c>
      <c r="M12" s="43">
        <v>1</v>
      </c>
      <c r="N12" s="37">
        <v>1</v>
      </c>
      <c r="O12" s="38" t="s">
        <v>77</v>
      </c>
      <c r="P12" s="43"/>
      <c r="Q12" s="37"/>
      <c r="R12" s="20"/>
      <c r="S12" s="43"/>
      <c r="T12" s="37"/>
      <c r="U12" s="38"/>
      <c r="V12" s="43"/>
      <c r="W12" s="37"/>
      <c r="X12" s="20"/>
      <c r="Y12" s="135">
        <f t="shared" si="2"/>
        <v>30</v>
      </c>
      <c r="Z12" s="13">
        <f t="shared" si="3"/>
        <v>2</v>
      </c>
    </row>
    <row r="13" spans="1:26" ht="13.5" customHeight="1" x14ac:dyDescent="0.2">
      <c r="A13" s="39" t="s">
        <v>195</v>
      </c>
      <c r="B13" s="108" t="s">
        <v>560</v>
      </c>
      <c r="C13" s="41" t="s">
        <v>368</v>
      </c>
      <c r="D13" s="41" t="s">
        <v>319</v>
      </c>
      <c r="E13" s="41" t="s">
        <v>81</v>
      </c>
      <c r="F13" s="42">
        <v>45</v>
      </c>
      <c r="G13" s="43">
        <v>2</v>
      </c>
      <c r="H13" s="37">
        <v>2</v>
      </c>
      <c r="I13" s="38" t="s">
        <v>78</v>
      </c>
      <c r="J13" s="43">
        <v>2</v>
      </c>
      <c r="K13" s="37">
        <v>2</v>
      </c>
      <c r="L13" s="20" t="s">
        <v>78</v>
      </c>
      <c r="M13" s="43">
        <v>2</v>
      </c>
      <c r="N13" s="37">
        <v>2</v>
      </c>
      <c r="O13" s="38" t="s">
        <v>78</v>
      </c>
      <c r="P13" s="43">
        <v>2</v>
      </c>
      <c r="Q13" s="37">
        <v>2</v>
      </c>
      <c r="R13" s="20" t="s">
        <v>78</v>
      </c>
      <c r="S13" s="43"/>
      <c r="T13" s="37"/>
      <c r="U13" s="38"/>
      <c r="V13" s="43"/>
      <c r="W13" s="37"/>
      <c r="X13" s="20"/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277</v>
      </c>
      <c r="B14" s="108" t="s">
        <v>561</v>
      </c>
      <c r="C14" s="41" t="s">
        <v>368</v>
      </c>
      <c r="D14" s="41" t="s">
        <v>319</v>
      </c>
      <c r="E14" s="41" t="s">
        <v>212</v>
      </c>
      <c r="F14" s="42">
        <v>45</v>
      </c>
      <c r="G14" s="43">
        <v>2</v>
      </c>
      <c r="H14" s="37">
        <v>2</v>
      </c>
      <c r="I14" s="38" t="s">
        <v>77</v>
      </c>
      <c r="J14" s="43">
        <v>2</v>
      </c>
      <c r="K14" s="37">
        <v>2</v>
      </c>
      <c r="L14" s="20" t="s">
        <v>77</v>
      </c>
      <c r="M14" s="43">
        <v>2</v>
      </c>
      <c r="N14" s="37">
        <v>2</v>
      </c>
      <c r="O14" s="38" t="s">
        <v>77</v>
      </c>
      <c r="P14" s="43">
        <v>2</v>
      </c>
      <c r="Q14" s="37">
        <v>2</v>
      </c>
      <c r="R14" s="20" t="s">
        <v>77</v>
      </c>
      <c r="S14" s="43"/>
      <c r="T14" s="37"/>
      <c r="U14" s="38"/>
      <c r="V14" s="43"/>
      <c r="W14" s="37"/>
      <c r="X14" s="20"/>
      <c r="Y14" s="135">
        <f>SUM(G14,J14,M14,P14,S14,V14)*15</f>
        <v>120</v>
      </c>
      <c r="Z14" s="13">
        <f>SUM(H14,K14,N14,Q14,T14,W14)</f>
        <v>8</v>
      </c>
    </row>
    <row r="15" spans="1:26" ht="13.5" customHeight="1" x14ac:dyDescent="0.2">
      <c r="A15" s="39" t="s">
        <v>194</v>
      </c>
      <c r="B15" s="108" t="s">
        <v>562</v>
      </c>
      <c r="C15" s="41" t="s">
        <v>368</v>
      </c>
      <c r="D15" s="41" t="s">
        <v>319</v>
      </c>
      <c r="E15" s="41" t="s">
        <v>77</v>
      </c>
      <c r="F15" s="42">
        <v>60</v>
      </c>
      <c r="G15" s="43">
        <v>1</v>
      </c>
      <c r="H15" s="37">
        <v>1</v>
      </c>
      <c r="I15" s="38" t="s">
        <v>77</v>
      </c>
      <c r="J15" s="43">
        <v>1</v>
      </c>
      <c r="K15" s="37">
        <v>1</v>
      </c>
      <c r="L15" s="20" t="s">
        <v>77</v>
      </c>
      <c r="M15" s="43">
        <v>1</v>
      </c>
      <c r="N15" s="37">
        <v>1</v>
      </c>
      <c r="O15" s="38" t="s">
        <v>77</v>
      </c>
      <c r="P15" s="43">
        <v>1</v>
      </c>
      <c r="Q15" s="37">
        <v>1</v>
      </c>
      <c r="R15" s="20" t="s">
        <v>77</v>
      </c>
      <c r="S15" s="43"/>
      <c r="T15" s="37"/>
      <c r="U15" s="38"/>
      <c r="V15" s="43"/>
      <c r="W15" s="37"/>
      <c r="X15" s="20"/>
      <c r="Y15" s="135">
        <f t="shared" si="0"/>
        <v>60</v>
      </c>
      <c r="Z15" s="13">
        <f t="shared" si="1"/>
        <v>4</v>
      </c>
    </row>
    <row r="16" spans="1:26" ht="13.5" customHeight="1" thickBot="1" x14ac:dyDescent="0.25">
      <c r="A16" s="66" t="s">
        <v>31</v>
      </c>
      <c r="B16" s="67" t="s">
        <v>413</v>
      </c>
      <c r="C16" s="68" t="s">
        <v>368</v>
      </c>
      <c r="D16" s="68" t="s">
        <v>314</v>
      </c>
      <c r="E16" s="68" t="s">
        <v>77</v>
      </c>
      <c r="F16" s="69">
        <v>60</v>
      </c>
      <c r="G16" s="63">
        <v>0.5</v>
      </c>
      <c r="H16" s="64">
        <v>2</v>
      </c>
      <c r="I16" s="65" t="s">
        <v>77</v>
      </c>
      <c r="J16" s="63">
        <v>0.5</v>
      </c>
      <c r="K16" s="64">
        <v>2</v>
      </c>
      <c r="L16" s="35" t="s">
        <v>77</v>
      </c>
      <c r="M16" s="63"/>
      <c r="N16" s="64"/>
      <c r="O16" s="65"/>
      <c r="P16" s="63"/>
      <c r="Q16" s="64"/>
      <c r="R16" s="35"/>
      <c r="S16" s="63"/>
      <c r="T16" s="64"/>
      <c r="U16" s="65"/>
      <c r="V16" s="63"/>
      <c r="W16" s="64"/>
      <c r="X16" s="35"/>
      <c r="Y16" s="136">
        <f t="shared" si="0"/>
        <v>15</v>
      </c>
      <c r="Z16" s="36">
        <f t="shared" si="1"/>
        <v>4</v>
      </c>
    </row>
    <row r="17" spans="1:26" ht="13.5" customHeight="1" x14ac:dyDescent="0.2">
      <c r="A17" s="55" t="s">
        <v>274</v>
      </c>
      <c r="B17" s="56" t="s">
        <v>563</v>
      </c>
      <c r="C17" s="57" t="s">
        <v>368</v>
      </c>
      <c r="D17" s="57" t="s">
        <v>319</v>
      </c>
      <c r="E17" s="57" t="s">
        <v>212</v>
      </c>
      <c r="F17" s="58">
        <v>45</v>
      </c>
      <c r="G17" s="59">
        <v>3</v>
      </c>
      <c r="H17" s="60">
        <v>3</v>
      </c>
      <c r="I17" s="19" t="s">
        <v>77</v>
      </c>
      <c r="J17" s="59">
        <v>3</v>
      </c>
      <c r="K17" s="60">
        <v>3</v>
      </c>
      <c r="L17" s="19" t="s">
        <v>77</v>
      </c>
      <c r="M17" s="59">
        <v>3</v>
      </c>
      <c r="N17" s="60">
        <v>3</v>
      </c>
      <c r="O17" s="19" t="s">
        <v>77</v>
      </c>
      <c r="P17" s="59">
        <v>3</v>
      </c>
      <c r="Q17" s="60">
        <v>3</v>
      </c>
      <c r="R17" s="19" t="s">
        <v>77</v>
      </c>
      <c r="S17" s="59">
        <v>3</v>
      </c>
      <c r="T17" s="60">
        <v>3</v>
      </c>
      <c r="U17" s="19" t="s">
        <v>77</v>
      </c>
      <c r="V17" s="59">
        <v>3</v>
      </c>
      <c r="W17" s="60">
        <v>3</v>
      </c>
      <c r="X17" s="19" t="s">
        <v>77</v>
      </c>
      <c r="Y17" s="137">
        <f>SUM(G17,J17,M17,P17,S17,V17)*15</f>
        <v>270</v>
      </c>
      <c r="Z17" s="12">
        <f>SUM(H17,K17,N17,Q17,T17,W17)</f>
        <v>18</v>
      </c>
    </row>
    <row r="18" spans="1:26" ht="13.5" customHeight="1" x14ac:dyDescent="0.2">
      <c r="A18" s="39" t="s">
        <v>276</v>
      </c>
      <c r="B18" s="108" t="s">
        <v>564</v>
      </c>
      <c r="C18" s="41" t="s">
        <v>665</v>
      </c>
      <c r="D18" s="41"/>
      <c r="E18" s="41"/>
      <c r="F18" s="42"/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0</v>
      </c>
      <c r="W18" s="37">
        <v>1</v>
      </c>
      <c r="X18" s="20" t="s">
        <v>80</v>
      </c>
      <c r="Y18" s="138">
        <f t="shared" ref="Y18:Y26" si="4">SUM(G18,J18,M18,P18,S18,V18)*15</f>
        <v>0</v>
      </c>
      <c r="Z18" s="13">
        <f>SUM(H18,K18,N18,Q18,T18,W18)</f>
        <v>1</v>
      </c>
    </row>
    <row r="19" spans="1:26" ht="13.5" customHeight="1" x14ac:dyDescent="0.2">
      <c r="A19" s="39" t="s">
        <v>18</v>
      </c>
      <c r="B19" s="108" t="s">
        <v>389</v>
      </c>
      <c r="C19" s="41"/>
      <c r="D19" s="41" t="s">
        <v>319</v>
      </c>
      <c r="E19" s="41" t="s">
        <v>81</v>
      </c>
      <c r="F19" s="42">
        <v>45</v>
      </c>
      <c r="G19" s="43">
        <v>2</v>
      </c>
      <c r="H19" s="37">
        <v>2</v>
      </c>
      <c r="I19" s="20" t="s">
        <v>78</v>
      </c>
      <c r="J19" s="43">
        <v>2</v>
      </c>
      <c r="K19" s="37">
        <v>2</v>
      </c>
      <c r="L19" s="20" t="s">
        <v>78</v>
      </c>
      <c r="M19" s="43">
        <v>2</v>
      </c>
      <c r="N19" s="37">
        <v>2</v>
      </c>
      <c r="O19" s="20" t="s">
        <v>78</v>
      </c>
      <c r="P19" s="43">
        <v>2</v>
      </c>
      <c r="Q19" s="37">
        <v>2</v>
      </c>
      <c r="R19" s="20" t="s">
        <v>78</v>
      </c>
      <c r="S19" s="43">
        <v>2</v>
      </c>
      <c r="T19" s="37">
        <v>2</v>
      </c>
      <c r="U19" s="20" t="s">
        <v>78</v>
      </c>
      <c r="V19" s="43">
        <v>2</v>
      </c>
      <c r="W19" s="37">
        <v>2</v>
      </c>
      <c r="X19" s="20" t="s">
        <v>78</v>
      </c>
      <c r="Y19" s="138">
        <f t="shared" si="4"/>
        <v>180</v>
      </c>
      <c r="Z19" s="13">
        <f t="shared" ref="Z19:Z26" si="5">SUM(H19,K19,N19,Q19,T19,W19)</f>
        <v>12</v>
      </c>
    </row>
    <row r="20" spans="1:26" ht="13.5" customHeight="1" x14ac:dyDescent="0.2">
      <c r="A20" s="39" t="s">
        <v>79</v>
      </c>
      <c r="B20" s="108" t="s">
        <v>390</v>
      </c>
      <c r="C20" s="41" t="s">
        <v>396</v>
      </c>
      <c r="D20" s="41"/>
      <c r="E20" s="41"/>
      <c r="F20" s="42"/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0</v>
      </c>
      <c r="W20" s="37">
        <v>1</v>
      </c>
      <c r="X20" s="20" t="s">
        <v>80</v>
      </c>
      <c r="Y20" s="138">
        <f t="shared" si="4"/>
        <v>0</v>
      </c>
      <c r="Z20" s="13">
        <f t="shared" si="5"/>
        <v>1</v>
      </c>
    </row>
    <row r="21" spans="1:26" ht="13.5" customHeight="1" x14ac:dyDescent="0.2">
      <c r="A21" s="39" t="s">
        <v>19</v>
      </c>
      <c r="B21" s="108" t="s">
        <v>391</v>
      </c>
      <c r="C21" s="41"/>
      <c r="D21" s="41" t="s">
        <v>319</v>
      </c>
      <c r="E21" s="41" t="s">
        <v>81</v>
      </c>
      <c r="F21" s="42">
        <v>45</v>
      </c>
      <c r="G21" s="43"/>
      <c r="H21" s="37"/>
      <c r="I21" s="20"/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>
        <v>1</v>
      </c>
      <c r="W21" s="37">
        <v>2</v>
      </c>
      <c r="X21" s="20" t="s">
        <v>78</v>
      </c>
      <c r="Y21" s="138">
        <f t="shared" si="4"/>
        <v>15</v>
      </c>
      <c r="Z21" s="13">
        <f t="shared" si="5"/>
        <v>2</v>
      </c>
    </row>
    <row r="22" spans="1:26" ht="13.5" customHeight="1" x14ac:dyDescent="0.2">
      <c r="A22" s="39" t="s">
        <v>192</v>
      </c>
      <c r="B22" s="108" t="s">
        <v>565</v>
      </c>
      <c r="C22" s="41" t="s">
        <v>368</v>
      </c>
      <c r="D22" s="41" t="s">
        <v>319</v>
      </c>
      <c r="E22" s="41" t="s">
        <v>81</v>
      </c>
      <c r="F22" s="42">
        <v>45</v>
      </c>
      <c r="G22" s="43">
        <v>2</v>
      </c>
      <c r="H22" s="37">
        <v>2</v>
      </c>
      <c r="I22" s="20" t="s">
        <v>77</v>
      </c>
      <c r="J22" s="43">
        <v>2</v>
      </c>
      <c r="K22" s="37">
        <v>2</v>
      </c>
      <c r="L22" s="20" t="s">
        <v>78</v>
      </c>
      <c r="M22" s="43">
        <v>2</v>
      </c>
      <c r="N22" s="37">
        <v>2</v>
      </c>
      <c r="O22" s="20" t="s">
        <v>77</v>
      </c>
      <c r="P22" s="43">
        <v>2</v>
      </c>
      <c r="Q22" s="37">
        <v>2</v>
      </c>
      <c r="R22" s="20" t="s">
        <v>77</v>
      </c>
      <c r="S22" s="43"/>
      <c r="T22" s="37"/>
      <c r="U22" s="20"/>
      <c r="V22" s="43"/>
      <c r="W22" s="37"/>
      <c r="X22" s="20"/>
      <c r="Y22" s="138">
        <f t="shared" si="4"/>
        <v>120</v>
      </c>
      <c r="Z22" s="13">
        <f t="shared" si="5"/>
        <v>8</v>
      </c>
    </row>
    <row r="23" spans="1:26" ht="13.5" customHeight="1" x14ac:dyDescent="0.2">
      <c r="A23" s="39" t="s">
        <v>275</v>
      </c>
      <c r="B23" s="108" t="s">
        <v>566</v>
      </c>
      <c r="C23" s="41" t="s">
        <v>666</v>
      </c>
      <c r="D23" s="41"/>
      <c r="E23" s="41"/>
      <c r="F23" s="42"/>
      <c r="G23" s="43"/>
      <c r="H23" s="37"/>
      <c r="I23" s="20"/>
      <c r="J23" s="43"/>
      <c r="K23" s="37"/>
      <c r="L23" s="20"/>
      <c r="M23" s="43"/>
      <c r="N23" s="37"/>
      <c r="O23" s="20"/>
      <c r="P23" s="43">
        <v>0</v>
      </c>
      <c r="Q23" s="37">
        <v>1</v>
      </c>
      <c r="R23" s="20" t="s">
        <v>80</v>
      </c>
      <c r="S23" s="43"/>
      <c r="T23" s="37"/>
      <c r="U23" s="20"/>
      <c r="V23" s="43"/>
      <c r="W23" s="37"/>
      <c r="X23" s="20"/>
      <c r="Y23" s="138">
        <f t="shared" si="4"/>
        <v>0</v>
      </c>
      <c r="Z23" s="13">
        <f t="shared" si="5"/>
        <v>1</v>
      </c>
    </row>
    <row r="24" spans="1:26" ht="13.5" customHeight="1" x14ac:dyDescent="0.2">
      <c r="A24" s="39" t="s">
        <v>28</v>
      </c>
      <c r="B24" s="108" t="s">
        <v>393</v>
      </c>
      <c r="C24" s="41"/>
      <c r="D24" s="41" t="s">
        <v>319</v>
      </c>
      <c r="E24" s="41" t="s">
        <v>81</v>
      </c>
      <c r="F24" s="42">
        <v>45</v>
      </c>
      <c r="G24" s="43">
        <v>1</v>
      </c>
      <c r="H24" s="37">
        <v>1</v>
      </c>
      <c r="I24" s="20" t="s">
        <v>77</v>
      </c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4"/>
        <v>15</v>
      </c>
      <c r="Z24" s="13">
        <f t="shared" si="5"/>
        <v>1</v>
      </c>
    </row>
    <row r="25" spans="1:26" ht="13.5" customHeight="1" x14ac:dyDescent="0.2">
      <c r="A25" s="39" t="s">
        <v>29</v>
      </c>
      <c r="B25" s="108" t="s">
        <v>394</v>
      </c>
      <c r="C25" s="41" t="s">
        <v>368</v>
      </c>
      <c r="D25" s="41" t="s">
        <v>319</v>
      </c>
      <c r="E25" s="41" t="s">
        <v>81</v>
      </c>
      <c r="F25" s="42">
        <v>45</v>
      </c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>
        <v>1</v>
      </c>
      <c r="T25" s="37">
        <v>1</v>
      </c>
      <c r="U25" s="20" t="s">
        <v>77</v>
      </c>
      <c r="V25" s="43">
        <v>1</v>
      </c>
      <c r="W25" s="37">
        <v>1</v>
      </c>
      <c r="X25" s="20" t="s">
        <v>77</v>
      </c>
      <c r="Y25" s="138">
        <f t="shared" si="4"/>
        <v>30</v>
      </c>
      <c r="Z25" s="13">
        <f t="shared" si="5"/>
        <v>2</v>
      </c>
    </row>
    <row r="26" spans="1:26" ht="13.5" customHeight="1" thickBot="1" x14ac:dyDescent="0.25">
      <c r="A26" s="39" t="s">
        <v>27</v>
      </c>
      <c r="B26" s="108" t="s">
        <v>395</v>
      </c>
      <c r="C26" s="41"/>
      <c r="D26" s="41" t="s">
        <v>319</v>
      </c>
      <c r="E26" s="41" t="s">
        <v>81</v>
      </c>
      <c r="F26" s="42">
        <v>45</v>
      </c>
      <c r="G26" s="43"/>
      <c r="H26" s="37"/>
      <c r="I26" s="20"/>
      <c r="J26" s="43"/>
      <c r="K26" s="37"/>
      <c r="L26" s="20"/>
      <c r="M26" s="43">
        <v>1</v>
      </c>
      <c r="N26" s="37">
        <v>1</v>
      </c>
      <c r="O26" s="20" t="s">
        <v>77</v>
      </c>
      <c r="P26" s="43"/>
      <c r="Q26" s="37"/>
      <c r="R26" s="20"/>
      <c r="S26" s="43"/>
      <c r="T26" s="37"/>
      <c r="U26" s="20"/>
      <c r="V26" s="43"/>
      <c r="W26" s="37"/>
      <c r="X26" s="20"/>
      <c r="Y26" s="138">
        <f t="shared" si="4"/>
        <v>15</v>
      </c>
      <c r="Z26" s="13">
        <f t="shared" si="5"/>
        <v>1</v>
      </c>
    </row>
    <row r="27" spans="1:26" ht="13.5" customHeight="1" thickTop="1" thickBot="1" x14ac:dyDescent="0.25">
      <c r="A27" s="164" t="s">
        <v>22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6"/>
    </row>
    <row r="28" spans="1:26" ht="13.5" customHeight="1" thickBot="1" x14ac:dyDescent="0.25">
      <c r="A28" s="86" t="s">
        <v>332</v>
      </c>
      <c r="B28" s="109" t="s">
        <v>677</v>
      </c>
      <c r="C28" s="88"/>
      <c r="D28" s="88"/>
      <c r="E28" s="88"/>
      <c r="F28" s="89"/>
      <c r="G28" s="90"/>
      <c r="H28" s="91">
        <v>2</v>
      </c>
      <c r="I28" s="92"/>
      <c r="J28" s="90"/>
      <c r="K28" s="91">
        <v>2</v>
      </c>
      <c r="L28" s="93"/>
      <c r="M28" s="90"/>
      <c r="N28" s="91">
        <v>3</v>
      </c>
      <c r="O28" s="92"/>
      <c r="P28" s="90"/>
      <c r="Q28" s="91">
        <v>4</v>
      </c>
      <c r="R28" s="93"/>
      <c r="S28" s="90"/>
      <c r="T28" s="91">
        <v>8</v>
      </c>
      <c r="U28" s="92"/>
      <c r="V28" s="90"/>
      <c r="W28" s="91">
        <v>4</v>
      </c>
      <c r="X28" s="93"/>
      <c r="Y28" s="139"/>
      <c r="Z28" s="94">
        <f>SUM(H28,K28,N28,Q28,T28,W28)</f>
        <v>23</v>
      </c>
    </row>
    <row r="29" spans="1:26" ht="13.5" customHeight="1" thickTop="1" thickBot="1" x14ac:dyDescent="0.25">
      <c r="A29" s="101" t="s">
        <v>154</v>
      </c>
      <c r="B29" s="83" t="s">
        <v>405</v>
      </c>
      <c r="C29" s="84"/>
      <c r="D29" s="84"/>
      <c r="E29" s="84" t="s">
        <v>213</v>
      </c>
      <c r="F29" s="85"/>
      <c r="G29" s="21"/>
      <c r="H29" s="22"/>
      <c r="I29" s="23"/>
      <c r="J29" s="21"/>
      <c r="K29" s="22"/>
      <c r="L29" s="23"/>
      <c r="M29" s="21"/>
      <c r="N29" s="22"/>
      <c r="O29" s="23"/>
      <c r="P29" s="21"/>
      <c r="Q29" s="22"/>
      <c r="R29" s="23"/>
      <c r="S29" s="21">
        <v>0</v>
      </c>
      <c r="T29" s="22">
        <v>3</v>
      </c>
      <c r="U29" s="23" t="s">
        <v>77</v>
      </c>
      <c r="V29" s="21">
        <v>0</v>
      </c>
      <c r="W29" s="22">
        <v>3</v>
      </c>
      <c r="X29" s="23" t="s">
        <v>77</v>
      </c>
      <c r="Y29" s="140">
        <f>SUM(G29,J29,M29,P29,S29,V29)*15</f>
        <v>0</v>
      </c>
      <c r="Z29" s="24">
        <f>SUM(H29,K29,N29,Q29,T29,W29)</f>
        <v>6</v>
      </c>
    </row>
    <row r="30" spans="1:26" ht="13.5" customHeight="1" thickTop="1" thickBot="1" x14ac:dyDescent="0.25">
      <c r="A30" s="238" t="s">
        <v>14</v>
      </c>
      <c r="B30" s="239"/>
      <c r="C30" s="239"/>
      <c r="D30" s="239"/>
      <c r="E30" s="239"/>
      <c r="F30" s="240"/>
      <c r="G30" s="119">
        <f>SUM(G8:G29)</f>
        <v>18.5</v>
      </c>
      <c r="H30" s="14">
        <f t="shared" ref="H30:W30" si="6">SUM(H8:H29)</f>
        <v>30</v>
      </c>
      <c r="I30" s="15"/>
      <c r="J30" s="119">
        <f t="shared" si="6"/>
        <v>18.5</v>
      </c>
      <c r="K30" s="14">
        <f t="shared" si="6"/>
        <v>30</v>
      </c>
      <c r="L30" s="15"/>
      <c r="M30" s="119">
        <f t="shared" si="6"/>
        <v>19</v>
      </c>
      <c r="N30" s="14">
        <f t="shared" si="6"/>
        <v>30</v>
      </c>
      <c r="O30" s="15"/>
      <c r="P30" s="119">
        <f t="shared" si="6"/>
        <v>17</v>
      </c>
      <c r="Q30" s="14">
        <f t="shared" si="6"/>
        <v>30</v>
      </c>
      <c r="R30" s="15"/>
      <c r="S30" s="119">
        <f t="shared" si="6"/>
        <v>11</v>
      </c>
      <c r="T30" s="14">
        <f t="shared" si="6"/>
        <v>30</v>
      </c>
      <c r="U30" s="15"/>
      <c r="V30" s="119">
        <f t="shared" si="6"/>
        <v>12</v>
      </c>
      <c r="W30" s="14">
        <f t="shared" si="6"/>
        <v>30</v>
      </c>
      <c r="X30" s="15"/>
      <c r="Y30" s="133">
        <f>SUM(Y8:Y29)</f>
        <v>1440</v>
      </c>
      <c r="Z30" s="16">
        <f>SUM(Z8:Z29)</f>
        <v>180</v>
      </c>
    </row>
    <row r="31" spans="1:26" ht="13.5" customHeight="1" thickTop="1" x14ac:dyDescent="0.2"/>
    <row r="32" spans="1:26" ht="12" customHeight="1" x14ac:dyDescent="0.2">
      <c r="A32" s="3" t="s">
        <v>210</v>
      </c>
      <c r="U32" s="104"/>
    </row>
    <row r="33" spans="1:21" ht="12" customHeight="1" x14ac:dyDescent="0.2">
      <c r="A33" s="3" t="s">
        <v>214</v>
      </c>
      <c r="U33" s="104"/>
    </row>
    <row r="34" spans="1:21" ht="12" customHeight="1" x14ac:dyDescent="0.2">
      <c r="U34" s="103"/>
    </row>
    <row r="35" spans="1:21" ht="12" customHeight="1" x14ac:dyDescent="0.2">
      <c r="A35" s="124" t="s">
        <v>334</v>
      </c>
      <c r="U35" s="103"/>
    </row>
    <row r="36" spans="1:21" ht="12" customHeight="1" x14ac:dyDescent="0.2">
      <c r="A36" s="125" t="s">
        <v>329</v>
      </c>
      <c r="D36" s="3" t="s">
        <v>335</v>
      </c>
      <c r="E36" s="125"/>
      <c r="G36" s="3" t="s">
        <v>211</v>
      </c>
      <c r="H36" s="125"/>
      <c r="K36" s="125"/>
      <c r="L36" s="125"/>
      <c r="M36" s="125" t="s">
        <v>310</v>
      </c>
      <c r="N36" s="125"/>
      <c r="P36" s="125"/>
      <c r="R36" s="104"/>
      <c r="T36" s="103"/>
      <c r="U36" s="103"/>
    </row>
    <row r="37" spans="1:21" ht="12" customHeight="1" x14ac:dyDescent="0.2">
      <c r="A37" s="125" t="s">
        <v>337</v>
      </c>
      <c r="D37" s="3" t="s">
        <v>313</v>
      </c>
      <c r="E37" s="125"/>
      <c r="G37" s="3" t="s">
        <v>216</v>
      </c>
      <c r="H37" s="125"/>
      <c r="K37" s="125"/>
      <c r="L37" s="125"/>
      <c r="M37" s="125" t="s">
        <v>311</v>
      </c>
      <c r="N37" s="125"/>
      <c r="P37" s="125"/>
      <c r="R37" s="104"/>
      <c r="T37" s="103"/>
      <c r="U37" s="103"/>
    </row>
    <row r="38" spans="1:21" ht="12" customHeight="1" x14ac:dyDescent="0.2">
      <c r="A38" s="3" t="s">
        <v>340</v>
      </c>
      <c r="D38" s="3" t="s">
        <v>320</v>
      </c>
      <c r="G38" s="3" t="s">
        <v>217</v>
      </c>
      <c r="M38" s="3" t="s">
        <v>312</v>
      </c>
      <c r="R38" s="103"/>
      <c r="T38" s="103"/>
      <c r="U38" s="103"/>
    </row>
    <row r="39" spans="1:21" ht="12" customHeight="1" x14ac:dyDescent="0.2">
      <c r="A39" s="3" t="s">
        <v>341</v>
      </c>
      <c r="G39" s="3" t="s">
        <v>218</v>
      </c>
      <c r="R39" s="103"/>
      <c r="T39" s="103"/>
      <c r="U39" s="103"/>
    </row>
    <row r="40" spans="1:21" ht="12" customHeight="1" x14ac:dyDescent="0.2">
      <c r="A40" s="3" t="s">
        <v>330</v>
      </c>
      <c r="G40" s="3" t="s">
        <v>219</v>
      </c>
      <c r="R40" s="103"/>
      <c r="T40" s="103"/>
      <c r="U40" s="103"/>
    </row>
    <row r="41" spans="1:21" ht="12" customHeight="1" x14ac:dyDescent="0.2">
      <c r="A41" s="105" t="s">
        <v>658</v>
      </c>
      <c r="R41" s="103"/>
      <c r="T41" s="103"/>
      <c r="U41" s="103"/>
    </row>
    <row r="42" spans="1:21" ht="12" customHeight="1" x14ac:dyDescent="0.2">
      <c r="T42" s="103"/>
      <c r="U42" s="103"/>
    </row>
    <row r="43" spans="1:21" ht="12" customHeight="1" x14ac:dyDescent="0.2">
      <c r="A43" s="124" t="s">
        <v>336</v>
      </c>
      <c r="S43" s="103"/>
      <c r="T43" s="103"/>
    </row>
    <row r="44" spans="1:21" ht="12" customHeight="1" x14ac:dyDescent="0.2">
      <c r="A44" s="3" t="s">
        <v>667</v>
      </c>
    </row>
    <row r="45" spans="1:21" ht="12" customHeight="1" x14ac:dyDescent="0.2">
      <c r="A45" s="3" t="s">
        <v>349</v>
      </c>
    </row>
    <row r="46" spans="1:21" ht="12" customHeight="1" x14ac:dyDescent="0.2">
      <c r="A46" s="3" t="s">
        <v>328</v>
      </c>
    </row>
    <row r="47" spans="1:21" ht="12" customHeight="1" x14ac:dyDescent="0.2">
      <c r="A47" s="3" t="s">
        <v>326</v>
      </c>
    </row>
    <row r="48" spans="1:21" ht="12" customHeight="1" x14ac:dyDescent="0.2">
      <c r="A48" s="3" t="s">
        <v>327</v>
      </c>
    </row>
    <row r="49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Normal="100" workbookViewId="0">
      <selection sqref="A1:Z1"/>
    </sheetView>
  </sheetViews>
  <sheetFormatPr defaultRowHeight="12" x14ac:dyDescent="0.2"/>
  <cols>
    <col min="1" max="1" width="36" style="3" customWidth="1"/>
    <col min="2" max="3" width="10.4257812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36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 t="s">
        <v>685</v>
      </c>
      <c r="S3" s="219"/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55" t="s">
        <v>258</v>
      </c>
      <c r="B8" s="56" t="s">
        <v>573</v>
      </c>
      <c r="C8" s="57"/>
      <c r="D8" s="57" t="s">
        <v>319</v>
      </c>
      <c r="E8" s="57" t="s">
        <v>81</v>
      </c>
      <c r="F8" s="58">
        <v>45</v>
      </c>
      <c r="G8" s="59">
        <v>3</v>
      </c>
      <c r="H8" s="60">
        <v>4</v>
      </c>
      <c r="I8" s="19" t="s">
        <v>78</v>
      </c>
      <c r="J8" s="59">
        <v>3</v>
      </c>
      <c r="K8" s="60">
        <v>4</v>
      </c>
      <c r="L8" s="19" t="s">
        <v>78</v>
      </c>
      <c r="M8" s="59">
        <v>3</v>
      </c>
      <c r="N8" s="60">
        <v>4</v>
      </c>
      <c r="O8" s="19" t="s">
        <v>78</v>
      </c>
      <c r="P8" s="59">
        <v>3</v>
      </c>
      <c r="Q8" s="60">
        <v>4</v>
      </c>
      <c r="R8" s="19" t="s">
        <v>78</v>
      </c>
      <c r="S8" s="59"/>
      <c r="T8" s="60"/>
      <c r="U8" s="19"/>
      <c r="V8" s="59"/>
      <c r="W8" s="60"/>
      <c r="X8" s="19"/>
      <c r="Y8" s="137">
        <f>SUM(G8,J8,M8,P8,S8,V8)*15</f>
        <v>180</v>
      </c>
      <c r="Z8" s="12">
        <f>SUM(H8,K8,N8,Q8,T8,W8)</f>
        <v>16</v>
      </c>
    </row>
    <row r="9" spans="1:26" ht="13.5" customHeight="1" x14ac:dyDescent="0.2">
      <c r="A9" s="39" t="s">
        <v>259</v>
      </c>
      <c r="B9" s="108" t="s">
        <v>574</v>
      </c>
      <c r="C9" s="41"/>
      <c r="D9" s="41" t="s">
        <v>319</v>
      </c>
      <c r="E9" s="41" t="s">
        <v>81</v>
      </c>
      <c r="F9" s="42">
        <v>45</v>
      </c>
      <c r="G9" s="43">
        <v>3</v>
      </c>
      <c r="H9" s="37">
        <v>4</v>
      </c>
      <c r="I9" s="20" t="s">
        <v>78</v>
      </c>
      <c r="J9" s="43">
        <v>3</v>
      </c>
      <c r="K9" s="37">
        <v>4</v>
      </c>
      <c r="L9" s="20" t="s">
        <v>78</v>
      </c>
      <c r="M9" s="43">
        <v>3</v>
      </c>
      <c r="N9" s="37">
        <v>4</v>
      </c>
      <c r="O9" s="20" t="s">
        <v>78</v>
      </c>
      <c r="P9" s="43">
        <v>3</v>
      </c>
      <c r="Q9" s="37">
        <v>4</v>
      </c>
      <c r="R9" s="20" t="s">
        <v>78</v>
      </c>
      <c r="S9" s="43"/>
      <c r="T9" s="37"/>
      <c r="U9" s="20"/>
      <c r="V9" s="43"/>
      <c r="W9" s="37"/>
      <c r="X9" s="20"/>
      <c r="Y9" s="138">
        <f>SUM(G9,J9,M9,P9,S9,V9)*15</f>
        <v>180</v>
      </c>
      <c r="Z9" s="13">
        <f>SUM(H9,K9,N9,Q9,T9,W9)</f>
        <v>16</v>
      </c>
    </row>
    <row r="10" spans="1:26" ht="13.5" customHeight="1" x14ac:dyDescent="0.2">
      <c r="A10" s="39" t="s">
        <v>260</v>
      </c>
      <c r="B10" s="108" t="s">
        <v>575</v>
      </c>
      <c r="C10" s="100" t="s">
        <v>591</v>
      </c>
      <c r="D10" s="41"/>
      <c r="E10" s="41"/>
      <c r="F10" s="42"/>
      <c r="G10" s="43"/>
      <c r="H10" s="37"/>
      <c r="I10" s="20"/>
      <c r="J10" s="43"/>
      <c r="K10" s="37"/>
      <c r="L10" s="20"/>
      <c r="M10" s="43"/>
      <c r="N10" s="37"/>
      <c r="O10" s="20"/>
      <c r="P10" s="43">
        <v>0</v>
      </c>
      <c r="Q10" s="37">
        <v>2</v>
      </c>
      <c r="R10" s="20" t="s">
        <v>257</v>
      </c>
      <c r="S10" s="43"/>
      <c r="T10" s="37"/>
      <c r="U10" s="20"/>
      <c r="V10" s="43"/>
      <c r="W10" s="37"/>
      <c r="X10" s="20"/>
      <c r="Y10" s="138">
        <f>SUM(G10,J10,M10,P10,S10,V10)*15</f>
        <v>0</v>
      </c>
      <c r="Z10" s="13">
        <f>SUM(H10,K10,N10,Q10,T10,W10)</f>
        <v>2</v>
      </c>
    </row>
    <row r="11" spans="1:26" ht="13.5" customHeight="1" x14ac:dyDescent="0.2">
      <c r="A11" s="123" t="s">
        <v>261</v>
      </c>
      <c r="B11" s="45" t="s">
        <v>576</v>
      </c>
      <c r="C11" s="46"/>
      <c r="D11" s="46" t="s">
        <v>319</v>
      </c>
      <c r="E11" s="46" t="s">
        <v>81</v>
      </c>
      <c r="F11" s="47">
        <v>45</v>
      </c>
      <c r="G11" s="48"/>
      <c r="H11" s="49"/>
      <c r="I11" s="53"/>
      <c r="J11" s="48"/>
      <c r="K11" s="49"/>
      <c r="L11" s="50"/>
      <c r="M11" s="48"/>
      <c r="N11" s="49"/>
      <c r="O11" s="53"/>
      <c r="P11" s="48"/>
      <c r="Q11" s="49"/>
      <c r="R11" s="50"/>
      <c r="S11" s="48">
        <v>3</v>
      </c>
      <c r="T11" s="49">
        <v>4</v>
      </c>
      <c r="U11" s="53" t="s">
        <v>78</v>
      </c>
      <c r="V11" s="48">
        <v>3</v>
      </c>
      <c r="W11" s="49">
        <v>4</v>
      </c>
      <c r="X11" s="50" t="s">
        <v>78</v>
      </c>
      <c r="Y11" s="134">
        <f t="shared" ref="Y11:Y27" si="0">SUM(G11,J11,M11,P11,S11,V11)*15</f>
        <v>90</v>
      </c>
      <c r="Z11" s="17">
        <f t="shared" ref="Z11:Z27" si="1">SUM(H11,K11,N11,Q11,T11,W11)</f>
        <v>8</v>
      </c>
    </row>
    <row r="12" spans="1:26" ht="13.5" customHeight="1" x14ac:dyDescent="0.2">
      <c r="A12" s="79" t="s">
        <v>262</v>
      </c>
      <c r="B12" s="108" t="s">
        <v>577</v>
      </c>
      <c r="C12" s="41"/>
      <c r="D12" s="41" t="s">
        <v>319</v>
      </c>
      <c r="E12" s="41" t="s">
        <v>81</v>
      </c>
      <c r="F12" s="42">
        <v>45</v>
      </c>
      <c r="G12" s="43"/>
      <c r="H12" s="37"/>
      <c r="I12" s="38"/>
      <c r="J12" s="43"/>
      <c r="K12" s="37"/>
      <c r="L12" s="20"/>
      <c r="M12" s="43"/>
      <c r="N12" s="37"/>
      <c r="O12" s="38"/>
      <c r="P12" s="43"/>
      <c r="Q12" s="37"/>
      <c r="R12" s="20"/>
      <c r="S12" s="43">
        <v>3</v>
      </c>
      <c r="T12" s="37">
        <v>4</v>
      </c>
      <c r="U12" s="38" t="s">
        <v>78</v>
      </c>
      <c r="V12" s="43">
        <v>3</v>
      </c>
      <c r="W12" s="37">
        <v>4</v>
      </c>
      <c r="X12" s="20" t="s">
        <v>78</v>
      </c>
      <c r="Y12" s="135">
        <f t="shared" si="0"/>
        <v>90</v>
      </c>
      <c r="Z12" s="13">
        <f t="shared" si="1"/>
        <v>8</v>
      </c>
    </row>
    <row r="13" spans="1:26" ht="13.5" customHeight="1" x14ac:dyDescent="0.2">
      <c r="A13" s="39" t="s">
        <v>263</v>
      </c>
      <c r="B13" s="108" t="s">
        <v>578</v>
      </c>
      <c r="C13" s="100" t="s">
        <v>592</v>
      </c>
      <c r="D13" s="41"/>
      <c r="E13" s="41"/>
      <c r="F13" s="42"/>
      <c r="G13" s="43"/>
      <c r="H13" s="37"/>
      <c r="I13" s="38"/>
      <c r="J13" s="43"/>
      <c r="K13" s="37"/>
      <c r="L13" s="20"/>
      <c r="M13" s="43"/>
      <c r="N13" s="37"/>
      <c r="O13" s="38"/>
      <c r="P13" s="43"/>
      <c r="Q13" s="37"/>
      <c r="R13" s="20"/>
      <c r="S13" s="43"/>
      <c r="T13" s="37"/>
      <c r="U13" s="38"/>
      <c r="V13" s="43">
        <v>0</v>
      </c>
      <c r="W13" s="37">
        <v>2</v>
      </c>
      <c r="X13" s="20" t="s">
        <v>257</v>
      </c>
      <c r="Y13" s="135">
        <f>SUM(G13,J13,M13,P13,S13,V13)*15</f>
        <v>0</v>
      </c>
      <c r="Z13" s="13">
        <f>SUM(H13,K13,N13,Q13,T13,W13)</f>
        <v>2</v>
      </c>
    </row>
    <row r="14" spans="1:26" ht="13.5" customHeight="1" x14ac:dyDescent="0.2">
      <c r="A14" s="66" t="s">
        <v>264</v>
      </c>
      <c r="B14" s="67" t="s">
        <v>579</v>
      </c>
      <c r="C14" s="68"/>
      <c r="D14" s="68" t="s">
        <v>319</v>
      </c>
      <c r="E14" s="68" t="s">
        <v>212</v>
      </c>
      <c r="F14" s="69">
        <v>45</v>
      </c>
      <c r="G14" s="63">
        <v>2</v>
      </c>
      <c r="H14" s="64">
        <v>3</v>
      </c>
      <c r="I14" s="65" t="s">
        <v>77</v>
      </c>
      <c r="J14" s="63">
        <v>2</v>
      </c>
      <c r="K14" s="64">
        <v>3</v>
      </c>
      <c r="L14" s="35" t="s">
        <v>77</v>
      </c>
      <c r="M14" s="63">
        <v>2</v>
      </c>
      <c r="N14" s="64">
        <v>3</v>
      </c>
      <c r="O14" s="65" t="s">
        <v>77</v>
      </c>
      <c r="P14" s="63">
        <v>2</v>
      </c>
      <c r="Q14" s="64">
        <v>3</v>
      </c>
      <c r="R14" s="35" t="s">
        <v>77</v>
      </c>
      <c r="S14" s="63">
        <v>2</v>
      </c>
      <c r="T14" s="64">
        <v>3</v>
      </c>
      <c r="U14" s="65" t="s">
        <v>77</v>
      </c>
      <c r="V14" s="63">
        <v>2</v>
      </c>
      <c r="W14" s="64">
        <v>3</v>
      </c>
      <c r="X14" s="35" t="s">
        <v>77</v>
      </c>
      <c r="Y14" s="136">
        <f>SUM(G14,J14,M14,P14,S14,V14)*15</f>
        <v>180</v>
      </c>
      <c r="Z14" s="36">
        <f>SUM(H14,K14,N14,Q14,T14,W14)</f>
        <v>18</v>
      </c>
    </row>
    <row r="15" spans="1:26" ht="13.5" customHeight="1" x14ac:dyDescent="0.2">
      <c r="A15" s="66" t="s">
        <v>265</v>
      </c>
      <c r="B15" s="67" t="s">
        <v>580</v>
      </c>
      <c r="C15" s="68"/>
      <c r="D15" s="68" t="s">
        <v>319</v>
      </c>
      <c r="E15" s="68" t="s">
        <v>212</v>
      </c>
      <c r="F15" s="69">
        <v>45</v>
      </c>
      <c r="G15" s="63"/>
      <c r="H15" s="64"/>
      <c r="I15" s="65"/>
      <c r="J15" s="63"/>
      <c r="K15" s="64"/>
      <c r="L15" s="35"/>
      <c r="M15" s="63">
        <v>2</v>
      </c>
      <c r="N15" s="64">
        <v>3</v>
      </c>
      <c r="O15" s="65" t="s">
        <v>77</v>
      </c>
      <c r="P15" s="63">
        <v>2</v>
      </c>
      <c r="Q15" s="64">
        <v>3</v>
      </c>
      <c r="R15" s="35" t="s">
        <v>77</v>
      </c>
      <c r="S15" s="63">
        <v>2</v>
      </c>
      <c r="T15" s="64">
        <v>3</v>
      </c>
      <c r="U15" s="65" t="s">
        <v>77</v>
      </c>
      <c r="V15" s="63">
        <v>2</v>
      </c>
      <c r="W15" s="64">
        <v>3</v>
      </c>
      <c r="X15" s="35" t="s">
        <v>77</v>
      </c>
      <c r="Y15" s="136">
        <f t="shared" ref="Y15:Y20" si="2">SUM(G15,J15,M15,P15,S15,V15)*15</f>
        <v>120</v>
      </c>
      <c r="Z15" s="36">
        <f t="shared" ref="Z15:Z20" si="3">SUM(H15,K15,N15,Q15,T15,W15)</f>
        <v>12</v>
      </c>
    </row>
    <row r="16" spans="1:26" ht="13.5" customHeight="1" x14ac:dyDescent="0.2">
      <c r="A16" s="66" t="s">
        <v>123</v>
      </c>
      <c r="B16" s="67" t="s">
        <v>581</v>
      </c>
      <c r="C16" s="68"/>
      <c r="D16" s="68" t="s">
        <v>319</v>
      </c>
      <c r="E16" s="68" t="s">
        <v>212</v>
      </c>
      <c r="F16" s="69">
        <v>45</v>
      </c>
      <c r="G16" s="63"/>
      <c r="H16" s="64"/>
      <c r="I16" s="65"/>
      <c r="J16" s="63">
        <v>2</v>
      </c>
      <c r="K16" s="64">
        <v>3</v>
      </c>
      <c r="L16" s="35" t="s">
        <v>77</v>
      </c>
      <c r="M16" s="63">
        <v>2</v>
      </c>
      <c r="N16" s="64">
        <v>3</v>
      </c>
      <c r="O16" s="65" t="s">
        <v>77</v>
      </c>
      <c r="P16" s="63">
        <v>2</v>
      </c>
      <c r="Q16" s="64">
        <v>3</v>
      </c>
      <c r="R16" s="35" t="s">
        <v>77</v>
      </c>
      <c r="S16" s="63"/>
      <c r="T16" s="64"/>
      <c r="U16" s="65"/>
      <c r="V16" s="63"/>
      <c r="W16" s="64"/>
      <c r="X16" s="35"/>
      <c r="Y16" s="136">
        <f t="shared" si="2"/>
        <v>90</v>
      </c>
      <c r="Z16" s="36">
        <f t="shared" si="3"/>
        <v>9</v>
      </c>
    </row>
    <row r="17" spans="1:26" ht="13.5" customHeight="1" x14ac:dyDescent="0.2">
      <c r="A17" s="66" t="s">
        <v>266</v>
      </c>
      <c r="B17" s="67" t="s">
        <v>582</v>
      </c>
      <c r="C17" s="68"/>
      <c r="D17" s="68" t="s">
        <v>319</v>
      </c>
      <c r="E17" s="68" t="s">
        <v>212</v>
      </c>
      <c r="F17" s="69">
        <v>45</v>
      </c>
      <c r="G17" s="63"/>
      <c r="H17" s="64"/>
      <c r="I17" s="65"/>
      <c r="J17" s="63"/>
      <c r="K17" s="64"/>
      <c r="L17" s="35"/>
      <c r="M17" s="63"/>
      <c r="N17" s="64"/>
      <c r="O17" s="65"/>
      <c r="P17" s="63"/>
      <c r="Q17" s="64"/>
      <c r="R17" s="35"/>
      <c r="S17" s="63">
        <v>2</v>
      </c>
      <c r="T17" s="64">
        <v>3</v>
      </c>
      <c r="U17" s="65" t="s">
        <v>77</v>
      </c>
      <c r="V17" s="63">
        <v>2</v>
      </c>
      <c r="W17" s="64">
        <v>3</v>
      </c>
      <c r="X17" s="35" t="s">
        <v>77</v>
      </c>
      <c r="Y17" s="136">
        <f>SUM(G17,J17,M17,P17,S17,V17)*15</f>
        <v>60</v>
      </c>
      <c r="Z17" s="36">
        <f>SUM(H17,K17,N17,Q17,T17,W17)</f>
        <v>6</v>
      </c>
    </row>
    <row r="18" spans="1:26" ht="13.5" customHeight="1" thickBot="1" x14ac:dyDescent="0.25">
      <c r="A18" s="66" t="s">
        <v>122</v>
      </c>
      <c r="B18" s="67" t="s">
        <v>583</v>
      </c>
      <c r="C18" s="68"/>
      <c r="D18" s="68" t="s">
        <v>319</v>
      </c>
      <c r="E18" s="68" t="s">
        <v>212</v>
      </c>
      <c r="F18" s="69">
        <v>45</v>
      </c>
      <c r="G18" s="63">
        <v>2</v>
      </c>
      <c r="H18" s="64">
        <v>3</v>
      </c>
      <c r="I18" s="65" t="s">
        <v>78</v>
      </c>
      <c r="J18" s="63"/>
      <c r="K18" s="64"/>
      <c r="L18" s="35"/>
      <c r="M18" s="63"/>
      <c r="N18" s="64"/>
      <c r="O18" s="65"/>
      <c r="P18" s="63"/>
      <c r="Q18" s="64"/>
      <c r="R18" s="35"/>
      <c r="S18" s="63"/>
      <c r="T18" s="64"/>
      <c r="U18" s="65"/>
      <c r="V18" s="63"/>
      <c r="W18" s="64"/>
      <c r="X18" s="35"/>
      <c r="Y18" s="136">
        <f t="shared" si="2"/>
        <v>30</v>
      </c>
      <c r="Z18" s="36">
        <f t="shared" si="3"/>
        <v>3</v>
      </c>
    </row>
    <row r="19" spans="1:26" ht="13.5" customHeight="1" x14ac:dyDescent="0.2">
      <c r="A19" s="55" t="s">
        <v>16</v>
      </c>
      <c r="B19" s="56" t="s">
        <v>584</v>
      </c>
      <c r="C19" s="57" t="s">
        <v>368</v>
      </c>
      <c r="D19" s="57" t="s">
        <v>319</v>
      </c>
      <c r="E19" s="57" t="s">
        <v>212</v>
      </c>
      <c r="F19" s="58">
        <v>45</v>
      </c>
      <c r="G19" s="59">
        <v>2</v>
      </c>
      <c r="H19" s="60">
        <v>2</v>
      </c>
      <c r="I19" s="61" t="s">
        <v>77</v>
      </c>
      <c r="J19" s="59">
        <v>2</v>
      </c>
      <c r="K19" s="60">
        <v>2</v>
      </c>
      <c r="L19" s="19" t="s">
        <v>78</v>
      </c>
      <c r="M19" s="59">
        <v>2</v>
      </c>
      <c r="N19" s="60">
        <v>2</v>
      </c>
      <c r="O19" s="61" t="s">
        <v>77</v>
      </c>
      <c r="P19" s="59">
        <v>2</v>
      </c>
      <c r="Q19" s="60">
        <v>2</v>
      </c>
      <c r="R19" s="19" t="s">
        <v>78</v>
      </c>
      <c r="S19" s="59"/>
      <c r="T19" s="60"/>
      <c r="U19" s="61"/>
      <c r="V19" s="59"/>
      <c r="W19" s="60"/>
      <c r="X19" s="19"/>
      <c r="Y19" s="147">
        <f t="shared" si="2"/>
        <v>120</v>
      </c>
      <c r="Z19" s="12">
        <f t="shared" si="3"/>
        <v>8</v>
      </c>
    </row>
    <row r="20" spans="1:26" ht="13.5" customHeight="1" x14ac:dyDescent="0.2">
      <c r="A20" s="66" t="s">
        <v>17</v>
      </c>
      <c r="B20" s="67" t="s">
        <v>585</v>
      </c>
      <c r="C20" s="68" t="s">
        <v>368</v>
      </c>
      <c r="D20" s="68" t="s">
        <v>319</v>
      </c>
      <c r="E20" s="68" t="s">
        <v>212</v>
      </c>
      <c r="F20" s="69">
        <v>45</v>
      </c>
      <c r="G20" s="63">
        <v>2</v>
      </c>
      <c r="H20" s="64">
        <v>2</v>
      </c>
      <c r="I20" s="65" t="s">
        <v>77</v>
      </c>
      <c r="J20" s="63">
        <v>2</v>
      </c>
      <c r="K20" s="64">
        <v>2</v>
      </c>
      <c r="L20" s="35" t="s">
        <v>78</v>
      </c>
      <c r="M20" s="63">
        <v>2</v>
      </c>
      <c r="N20" s="64">
        <v>2</v>
      </c>
      <c r="O20" s="65" t="s">
        <v>77</v>
      </c>
      <c r="P20" s="63">
        <v>2</v>
      </c>
      <c r="Q20" s="64">
        <v>2</v>
      </c>
      <c r="R20" s="35" t="s">
        <v>78</v>
      </c>
      <c r="S20" s="63"/>
      <c r="T20" s="64"/>
      <c r="U20" s="65"/>
      <c r="V20" s="63"/>
      <c r="W20" s="64"/>
      <c r="X20" s="35"/>
      <c r="Y20" s="136">
        <f t="shared" si="2"/>
        <v>120</v>
      </c>
      <c r="Z20" s="36">
        <f t="shared" si="3"/>
        <v>8</v>
      </c>
    </row>
    <row r="21" spans="1:26" ht="13.5" customHeight="1" x14ac:dyDescent="0.2">
      <c r="A21" s="66" t="s">
        <v>37</v>
      </c>
      <c r="B21" s="67" t="s">
        <v>586</v>
      </c>
      <c r="C21" s="68" t="s">
        <v>368</v>
      </c>
      <c r="D21" s="68" t="s">
        <v>319</v>
      </c>
      <c r="E21" s="68" t="s">
        <v>77</v>
      </c>
      <c r="F21" s="69">
        <v>45</v>
      </c>
      <c r="G21" s="63">
        <v>2</v>
      </c>
      <c r="H21" s="64">
        <v>2</v>
      </c>
      <c r="I21" s="65" t="s">
        <v>77</v>
      </c>
      <c r="J21" s="63">
        <v>2</v>
      </c>
      <c r="K21" s="64">
        <v>2</v>
      </c>
      <c r="L21" s="35" t="s">
        <v>77</v>
      </c>
      <c r="M21" s="63">
        <v>2</v>
      </c>
      <c r="N21" s="64">
        <v>2</v>
      </c>
      <c r="O21" s="65" t="s">
        <v>77</v>
      </c>
      <c r="P21" s="63">
        <v>2</v>
      </c>
      <c r="Q21" s="64">
        <v>2</v>
      </c>
      <c r="R21" s="35" t="s">
        <v>77</v>
      </c>
      <c r="S21" s="63"/>
      <c r="T21" s="64"/>
      <c r="U21" s="65"/>
      <c r="V21" s="63"/>
      <c r="W21" s="64"/>
      <c r="X21" s="35"/>
      <c r="Y21" s="136">
        <f t="shared" ref="Y21" si="4">SUM(G21,J21,M21,P21,S21,V21)*15</f>
        <v>120</v>
      </c>
      <c r="Z21" s="36">
        <f t="shared" ref="Z21" si="5">SUM(H21,K21,N21,Q21,T21,W21)</f>
        <v>8</v>
      </c>
    </row>
    <row r="22" spans="1:26" ht="13.5" customHeight="1" x14ac:dyDescent="0.2">
      <c r="A22" s="66" t="s">
        <v>110</v>
      </c>
      <c r="B22" s="67" t="s">
        <v>587</v>
      </c>
      <c r="C22" s="68" t="s">
        <v>368</v>
      </c>
      <c r="D22" s="68" t="s">
        <v>314</v>
      </c>
      <c r="E22" s="68" t="s">
        <v>77</v>
      </c>
      <c r="F22" s="69">
        <v>60</v>
      </c>
      <c r="G22" s="63"/>
      <c r="H22" s="64"/>
      <c r="I22" s="65"/>
      <c r="J22" s="63"/>
      <c r="K22" s="64"/>
      <c r="L22" s="35"/>
      <c r="M22" s="63">
        <v>0.5</v>
      </c>
      <c r="N22" s="64">
        <v>1</v>
      </c>
      <c r="O22" s="65" t="s">
        <v>77</v>
      </c>
      <c r="P22" s="63">
        <v>0.5</v>
      </c>
      <c r="Q22" s="64">
        <v>1</v>
      </c>
      <c r="R22" s="35" t="s">
        <v>77</v>
      </c>
      <c r="S22" s="63">
        <v>0.5</v>
      </c>
      <c r="T22" s="64">
        <v>1</v>
      </c>
      <c r="U22" s="65" t="s">
        <v>77</v>
      </c>
      <c r="V22" s="63"/>
      <c r="W22" s="64"/>
      <c r="X22" s="35"/>
      <c r="Y22" s="136">
        <f>SUM(G22,J22,M22,P22,S22,V22)*15</f>
        <v>22.5</v>
      </c>
      <c r="Z22" s="36">
        <f>SUM(H22,K22,N22,Q22,T22,W22)</f>
        <v>3</v>
      </c>
    </row>
    <row r="23" spans="1:26" ht="13.5" customHeight="1" x14ac:dyDescent="0.2">
      <c r="A23" s="39" t="s">
        <v>26</v>
      </c>
      <c r="B23" s="108" t="s">
        <v>392</v>
      </c>
      <c r="C23" s="41" t="s">
        <v>368</v>
      </c>
      <c r="D23" s="41" t="s">
        <v>319</v>
      </c>
      <c r="E23" s="41" t="s">
        <v>81</v>
      </c>
      <c r="F23" s="42">
        <v>45</v>
      </c>
      <c r="G23" s="43">
        <v>1</v>
      </c>
      <c r="H23" s="37">
        <v>2</v>
      </c>
      <c r="I23" s="20" t="s">
        <v>77</v>
      </c>
      <c r="J23" s="43">
        <v>1</v>
      </c>
      <c r="K23" s="37">
        <v>2</v>
      </c>
      <c r="L23" s="20" t="s">
        <v>77</v>
      </c>
      <c r="M23" s="43"/>
      <c r="N23" s="37"/>
      <c r="O23" s="20"/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0"/>
        <v>30</v>
      </c>
      <c r="Z23" s="13">
        <f t="shared" si="1"/>
        <v>4</v>
      </c>
    </row>
    <row r="24" spans="1:26" ht="13.5" customHeight="1" x14ac:dyDescent="0.2">
      <c r="A24" s="39" t="s">
        <v>28</v>
      </c>
      <c r="B24" s="108" t="s">
        <v>393</v>
      </c>
      <c r="C24" s="41"/>
      <c r="D24" s="41" t="s">
        <v>319</v>
      </c>
      <c r="E24" s="41" t="s">
        <v>81</v>
      </c>
      <c r="F24" s="42">
        <v>45</v>
      </c>
      <c r="G24" s="43">
        <v>1</v>
      </c>
      <c r="H24" s="37">
        <v>1</v>
      </c>
      <c r="I24" s="20" t="s">
        <v>77</v>
      </c>
      <c r="J24" s="43"/>
      <c r="K24" s="37"/>
      <c r="L24" s="20"/>
      <c r="M24" s="43"/>
      <c r="N24" s="37"/>
      <c r="O24" s="20"/>
      <c r="P24" s="43"/>
      <c r="Q24" s="37"/>
      <c r="R24" s="20"/>
      <c r="S24" s="43"/>
      <c r="T24" s="37"/>
      <c r="U24" s="20"/>
      <c r="V24" s="43"/>
      <c r="W24" s="37"/>
      <c r="X24" s="20"/>
      <c r="Y24" s="138">
        <f t="shared" si="0"/>
        <v>15</v>
      </c>
      <c r="Z24" s="13">
        <f t="shared" si="1"/>
        <v>1</v>
      </c>
    </row>
    <row r="25" spans="1:26" ht="13.5" customHeight="1" x14ac:dyDescent="0.2">
      <c r="A25" s="39" t="s">
        <v>308</v>
      </c>
      <c r="B25" s="108" t="s">
        <v>588</v>
      </c>
      <c r="C25" s="41"/>
      <c r="D25" s="41" t="s">
        <v>319</v>
      </c>
      <c r="E25" s="41" t="s">
        <v>81</v>
      </c>
      <c r="F25" s="42">
        <v>45</v>
      </c>
      <c r="G25" s="43"/>
      <c r="H25" s="37"/>
      <c r="I25" s="20"/>
      <c r="J25" s="43">
        <v>2</v>
      </c>
      <c r="K25" s="37">
        <v>2</v>
      </c>
      <c r="L25" s="20" t="s">
        <v>78</v>
      </c>
      <c r="M25" s="43"/>
      <c r="N25" s="37"/>
      <c r="O25" s="20"/>
      <c r="P25" s="43"/>
      <c r="Q25" s="37"/>
      <c r="R25" s="20"/>
      <c r="S25" s="43"/>
      <c r="T25" s="37"/>
      <c r="U25" s="20"/>
      <c r="V25" s="43"/>
      <c r="W25" s="37"/>
      <c r="X25" s="20"/>
      <c r="Y25" s="138">
        <f t="shared" si="0"/>
        <v>30</v>
      </c>
      <c r="Z25" s="13">
        <f t="shared" si="1"/>
        <v>2</v>
      </c>
    </row>
    <row r="26" spans="1:26" ht="13.5" customHeight="1" x14ac:dyDescent="0.2">
      <c r="A26" s="39" t="s">
        <v>121</v>
      </c>
      <c r="B26" s="108" t="s">
        <v>589</v>
      </c>
      <c r="C26" s="41"/>
      <c r="D26" s="41" t="s">
        <v>319</v>
      </c>
      <c r="E26" s="41" t="s">
        <v>77</v>
      </c>
      <c r="F26" s="42">
        <v>45</v>
      </c>
      <c r="G26" s="43"/>
      <c r="H26" s="37"/>
      <c r="I26" s="20"/>
      <c r="J26" s="43">
        <v>2</v>
      </c>
      <c r="K26" s="37">
        <v>2</v>
      </c>
      <c r="L26" s="20" t="s">
        <v>77</v>
      </c>
      <c r="M26" s="43"/>
      <c r="N26" s="37"/>
      <c r="O26" s="20"/>
      <c r="P26" s="43"/>
      <c r="Q26" s="37"/>
      <c r="R26" s="20"/>
      <c r="S26" s="43"/>
      <c r="T26" s="37"/>
      <c r="U26" s="20"/>
      <c r="V26" s="43"/>
      <c r="W26" s="37"/>
      <c r="X26" s="20"/>
      <c r="Y26" s="138">
        <f>SUM(G26,J26,M26,P26,S26,V26)*15</f>
        <v>30</v>
      </c>
      <c r="Z26" s="13">
        <f>SUM(H26,K26,N26,Q26,T26,W26)</f>
        <v>2</v>
      </c>
    </row>
    <row r="27" spans="1:26" ht="13.5" customHeight="1" x14ac:dyDescent="0.2">
      <c r="A27" s="39" t="s">
        <v>27</v>
      </c>
      <c r="B27" s="108" t="s">
        <v>395</v>
      </c>
      <c r="C27" s="41"/>
      <c r="D27" s="41" t="s">
        <v>319</v>
      </c>
      <c r="E27" s="41" t="s">
        <v>81</v>
      </c>
      <c r="F27" s="42">
        <v>45</v>
      </c>
      <c r="G27" s="43"/>
      <c r="H27" s="37"/>
      <c r="I27" s="20"/>
      <c r="J27" s="43"/>
      <c r="K27" s="37"/>
      <c r="L27" s="20"/>
      <c r="M27" s="43">
        <v>1</v>
      </c>
      <c r="N27" s="37">
        <v>1</v>
      </c>
      <c r="O27" s="20" t="s">
        <v>77</v>
      </c>
      <c r="P27" s="43"/>
      <c r="Q27" s="37"/>
      <c r="R27" s="20"/>
      <c r="S27" s="43"/>
      <c r="T27" s="37"/>
      <c r="U27" s="20"/>
      <c r="V27" s="43"/>
      <c r="W27" s="37"/>
      <c r="X27" s="20"/>
      <c r="Y27" s="138">
        <f t="shared" si="0"/>
        <v>15</v>
      </c>
      <c r="Z27" s="13">
        <f t="shared" si="1"/>
        <v>1</v>
      </c>
    </row>
    <row r="28" spans="1:26" ht="13.5" customHeight="1" thickBot="1" x14ac:dyDescent="0.25">
      <c r="A28" s="39" t="s">
        <v>31</v>
      </c>
      <c r="B28" s="108" t="s">
        <v>590</v>
      </c>
      <c r="C28" s="41" t="s">
        <v>368</v>
      </c>
      <c r="D28" s="41" t="s">
        <v>314</v>
      </c>
      <c r="E28" s="41" t="s">
        <v>77</v>
      </c>
      <c r="F28" s="42">
        <v>60</v>
      </c>
      <c r="G28" s="43">
        <v>0.5</v>
      </c>
      <c r="H28" s="37">
        <v>2</v>
      </c>
      <c r="I28" s="20" t="s">
        <v>77</v>
      </c>
      <c r="J28" s="43">
        <v>0.5</v>
      </c>
      <c r="K28" s="37">
        <v>2</v>
      </c>
      <c r="L28" s="20" t="s">
        <v>77</v>
      </c>
      <c r="M28" s="43">
        <v>0.5</v>
      </c>
      <c r="N28" s="37">
        <v>2</v>
      </c>
      <c r="O28" s="20" t="s">
        <v>77</v>
      </c>
      <c r="P28" s="43">
        <v>0.5</v>
      </c>
      <c r="Q28" s="37">
        <v>2</v>
      </c>
      <c r="R28" s="20" t="s">
        <v>77</v>
      </c>
      <c r="S28" s="43">
        <v>0.5</v>
      </c>
      <c r="T28" s="37">
        <v>2</v>
      </c>
      <c r="U28" s="20" t="s">
        <v>77</v>
      </c>
      <c r="V28" s="43">
        <v>0.5</v>
      </c>
      <c r="W28" s="37">
        <v>2</v>
      </c>
      <c r="X28" s="20" t="s">
        <v>77</v>
      </c>
      <c r="Y28" s="138">
        <f t="shared" ref="Y28" si="6">SUM(G28,J28,M28,P28,S28,V28)*15</f>
        <v>45</v>
      </c>
      <c r="Z28" s="13">
        <f t="shared" ref="Z28" si="7">SUM(H28,K28,N28,Q28,T28,W28)</f>
        <v>12</v>
      </c>
    </row>
    <row r="29" spans="1:26" ht="13.5" customHeight="1" thickTop="1" thickBot="1" x14ac:dyDescent="0.25">
      <c r="A29" s="164" t="s">
        <v>353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7"/>
    </row>
    <row r="30" spans="1:26" ht="13.5" customHeight="1" x14ac:dyDescent="0.2">
      <c r="A30" s="39" t="s">
        <v>357</v>
      </c>
      <c r="B30" s="108" t="s">
        <v>593</v>
      </c>
      <c r="C30" s="41"/>
      <c r="D30" s="41" t="s">
        <v>319</v>
      </c>
      <c r="E30" s="41" t="s">
        <v>212</v>
      </c>
      <c r="F30" s="42">
        <v>45</v>
      </c>
      <c r="G30" s="43">
        <v>2</v>
      </c>
      <c r="H30" s="37">
        <v>1</v>
      </c>
      <c r="I30" s="38" t="s">
        <v>77</v>
      </c>
      <c r="J30" s="43">
        <v>2</v>
      </c>
      <c r="K30" s="37">
        <v>1</v>
      </c>
      <c r="L30" s="20" t="s">
        <v>77</v>
      </c>
      <c r="M30" s="43">
        <v>2</v>
      </c>
      <c r="N30" s="37">
        <v>1</v>
      </c>
      <c r="O30" s="38" t="s">
        <v>77</v>
      </c>
      <c r="P30" s="43">
        <v>2</v>
      </c>
      <c r="Q30" s="37">
        <v>1</v>
      </c>
      <c r="R30" s="20" t="s">
        <v>77</v>
      </c>
      <c r="S30" s="43">
        <v>2</v>
      </c>
      <c r="T30" s="37">
        <v>1</v>
      </c>
      <c r="U30" s="38" t="s">
        <v>77</v>
      </c>
      <c r="V30" s="43">
        <v>2</v>
      </c>
      <c r="W30" s="37">
        <v>1</v>
      </c>
      <c r="X30" s="20" t="s">
        <v>77</v>
      </c>
      <c r="Y30" s="135">
        <f t="shared" ref="Y30" si="8">SUM(G30,J30,M30,P30,S30,V30)*15</f>
        <v>180</v>
      </c>
      <c r="Z30" s="13">
        <f t="shared" ref="Z30" si="9">SUM(H30,K30,N30,Q30,T30,W30)</f>
        <v>6</v>
      </c>
    </row>
    <row r="31" spans="1:26" ht="13.5" customHeight="1" x14ac:dyDescent="0.2">
      <c r="A31" s="39" t="s">
        <v>358</v>
      </c>
      <c r="B31" s="108" t="s">
        <v>594</v>
      </c>
      <c r="C31" s="41"/>
      <c r="D31" s="41" t="s">
        <v>319</v>
      </c>
      <c r="E31" s="41" t="s">
        <v>212</v>
      </c>
      <c r="F31" s="42">
        <v>45</v>
      </c>
      <c r="G31" s="43">
        <v>2</v>
      </c>
      <c r="H31" s="37">
        <v>1</v>
      </c>
      <c r="I31" s="38" t="s">
        <v>77</v>
      </c>
      <c r="J31" s="43">
        <v>2</v>
      </c>
      <c r="K31" s="37">
        <v>1</v>
      </c>
      <c r="L31" s="20" t="s">
        <v>77</v>
      </c>
      <c r="M31" s="43">
        <v>2</v>
      </c>
      <c r="N31" s="37">
        <v>1</v>
      </c>
      <c r="O31" s="38" t="s">
        <v>77</v>
      </c>
      <c r="P31" s="43">
        <v>2</v>
      </c>
      <c r="Q31" s="37">
        <v>1</v>
      </c>
      <c r="R31" s="20" t="s">
        <v>77</v>
      </c>
      <c r="S31" s="43">
        <v>2</v>
      </c>
      <c r="T31" s="37">
        <v>1</v>
      </c>
      <c r="U31" s="38" t="s">
        <v>77</v>
      </c>
      <c r="V31" s="43">
        <v>2</v>
      </c>
      <c r="W31" s="37">
        <v>1</v>
      </c>
      <c r="X31" s="20" t="s">
        <v>77</v>
      </c>
      <c r="Y31" s="135">
        <f t="shared" ref="Y31:Y32" si="10">SUM(G31,J31,M31,P31,S31,V31)*15</f>
        <v>180</v>
      </c>
      <c r="Z31" s="13">
        <f t="shared" ref="Z31:Z32" si="11">SUM(H31,K31,N31,Q31,T31,W31)</f>
        <v>6</v>
      </c>
    </row>
    <row r="32" spans="1:26" ht="13.5" customHeight="1" x14ac:dyDescent="0.2">
      <c r="A32" s="39" t="s">
        <v>359</v>
      </c>
      <c r="B32" s="108" t="s">
        <v>595</v>
      </c>
      <c r="C32" s="41"/>
      <c r="D32" s="41" t="s">
        <v>319</v>
      </c>
      <c r="E32" s="41" t="s">
        <v>212</v>
      </c>
      <c r="F32" s="42">
        <v>45</v>
      </c>
      <c r="G32" s="43">
        <v>2</v>
      </c>
      <c r="H32" s="37">
        <v>1</v>
      </c>
      <c r="I32" s="38" t="s">
        <v>77</v>
      </c>
      <c r="J32" s="43">
        <v>2</v>
      </c>
      <c r="K32" s="37">
        <v>1</v>
      </c>
      <c r="L32" s="20" t="s">
        <v>77</v>
      </c>
      <c r="M32" s="43">
        <v>2</v>
      </c>
      <c r="N32" s="37">
        <v>1</v>
      </c>
      <c r="O32" s="38" t="s">
        <v>77</v>
      </c>
      <c r="P32" s="43">
        <v>2</v>
      </c>
      <c r="Q32" s="37">
        <v>1</v>
      </c>
      <c r="R32" s="20" t="s">
        <v>77</v>
      </c>
      <c r="S32" s="43">
        <v>2</v>
      </c>
      <c r="T32" s="37">
        <v>1</v>
      </c>
      <c r="U32" s="38" t="s">
        <v>77</v>
      </c>
      <c r="V32" s="43">
        <v>2</v>
      </c>
      <c r="W32" s="37">
        <v>1</v>
      </c>
      <c r="X32" s="20" t="s">
        <v>77</v>
      </c>
      <c r="Y32" s="135">
        <f t="shared" si="10"/>
        <v>180</v>
      </c>
      <c r="Z32" s="13">
        <f t="shared" si="11"/>
        <v>6</v>
      </c>
    </row>
    <row r="33" spans="1:26" ht="13.5" customHeight="1" thickBot="1" x14ac:dyDescent="0.25">
      <c r="A33" s="39" t="s">
        <v>360</v>
      </c>
      <c r="B33" s="108" t="s">
        <v>596</v>
      </c>
      <c r="C33" s="41"/>
      <c r="D33" s="41" t="s">
        <v>319</v>
      </c>
      <c r="E33" s="41" t="s">
        <v>212</v>
      </c>
      <c r="F33" s="42">
        <v>45</v>
      </c>
      <c r="G33" s="43">
        <v>2</v>
      </c>
      <c r="H33" s="37">
        <v>1</v>
      </c>
      <c r="I33" s="38" t="s">
        <v>77</v>
      </c>
      <c r="J33" s="43">
        <v>2</v>
      </c>
      <c r="K33" s="37">
        <v>1</v>
      </c>
      <c r="L33" s="20" t="s">
        <v>77</v>
      </c>
      <c r="M33" s="43">
        <v>2</v>
      </c>
      <c r="N33" s="37">
        <v>1</v>
      </c>
      <c r="O33" s="38" t="s">
        <v>77</v>
      </c>
      <c r="P33" s="43">
        <v>2</v>
      </c>
      <c r="Q33" s="37">
        <v>1</v>
      </c>
      <c r="R33" s="20" t="s">
        <v>77</v>
      </c>
      <c r="S33" s="43">
        <v>2</v>
      </c>
      <c r="T33" s="37">
        <v>1</v>
      </c>
      <c r="U33" s="38" t="s">
        <v>77</v>
      </c>
      <c r="V33" s="43">
        <v>2</v>
      </c>
      <c r="W33" s="37">
        <v>1</v>
      </c>
      <c r="X33" s="20" t="s">
        <v>77</v>
      </c>
      <c r="Y33" s="135">
        <f>SUM(G33,J33,M33,P33,S33,V33)*15</f>
        <v>180</v>
      </c>
      <c r="Z33" s="13">
        <f>SUM(H33,K33,N33,Q33,T33,W33)</f>
        <v>6</v>
      </c>
    </row>
    <row r="34" spans="1:26" ht="13.5" customHeight="1" thickTop="1" thickBot="1" x14ac:dyDescent="0.25">
      <c r="A34" s="164" t="s">
        <v>22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7"/>
    </row>
    <row r="35" spans="1:26" ht="13.5" customHeight="1" thickBot="1" x14ac:dyDescent="0.25">
      <c r="A35" s="86" t="s">
        <v>354</v>
      </c>
      <c r="B35" s="109" t="s">
        <v>677</v>
      </c>
      <c r="C35" s="88"/>
      <c r="D35" s="88"/>
      <c r="E35" s="88"/>
      <c r="F35" s="89"/>
      <c r="G35" s="90"/>
      <c r="H35" s="91">
        <v>4</v>
      </c>
      <c r="I35" s="92"/>
      <c r="J35" s="90"/>
      <c r="K35" s="91"/>
      <c r="L35" s="93"/>
      <c r="M35" s="90"/>
      <c r="N35" s="91">
        <v>4</v>
      </c>
      <c r="O35" s="92"/>
      <c r="P35" s="90"/>
      <c r="Q35" s="91"/>
      <c r="R35" s="93"/>
      <c r="S35" s="90"/>
      <c r="T35" s="91">
        <v>6</v>
      </c>
      <c r="U35" s="92"/>
      <c r="V35" s="90"/>
      <c r="W35" s="91">
        <v>5</v>
      </c>
      <c r="X35" s="93"/>
      <c r="Y35" s="139"/>
      <c r="Z35" s="94">
        <f>SUM(H35,K35,N35,Q35,T35,W35)</f>
        <v>19</v>
      </c>
    </row>
    <row r="36" spans="1:26" ht="13.5" customHeight="1" thickTop="1" thickBot="1" x14ac:dyDescent="0.25">
      <c r="A36" s="101" t="s">
        <v>309</v>
      </c>
      <c r="B36" s="83" t="s">
        <v>597</v>
      </c>
      <c r="C36" s="84"/>
      <c r="D36" s="84"/>
      <c r="E36" s="84" t="s">
        <v>213</v>
      </c>
      <c r="F36" s="85"/>
      <c r="G36" s="21"/>
      <c r="H36" s="22"/>
      <c r="I36" s="23"/>
      <c r="J36" s="21"/>
      <c r="K36" s="22"/>
      <c r="L36" s="23"/>
      <c r="M36" s="21"/>
      <c r="N36" s="22"/>
      <c r="O36" s="23"/>
      <c r="P36" s="21"/>
      <c r="Q36" s="22"/>
      <c r="R36" s="23"/>
      <c r="S36" s="21">
        <v>0.5</v>
      </c>
      <c r="T36" s="22">
        <v>3</v>
      </c>
      <c r="U36" s="23" t="s">
        <v>77</v>
      </c>
      <c r="V36" s="21">
        <v>0.5</v>
      </c>
      <c r="W36" s="22">
        <v>3</v>
      </c>
      <c r="X36" s="23" t="s">
        <v>77</v>
      </c>
      <c r="Y36" s="140">
        <f>SUM(G36,J36,M36,P36,S36,V36)*15</f>
        <v>15</v>
      </c>
      <c r="Z36" s="24">
        <f>SUM(H36,K36,N36,Q36,T36,W36)</f>
        <v>6</v>
      </c>
    </row>
    <row r="37" spans="1:26" ht="13.5" customHeight="1" thickTop="1" thickBot="1" x14ac:dyDescent="0.25">
      <c r="A37" s="238" t="s">
        <v>14</v>
      </c>
      <c r="B37" s="239"/>
      <c r="C37" s="239"/>
      <c r="D37" s="239"/>
      <c r="E37" s="239"/>
      <c r="F37" s="240"/>
      <c r="G37" s="119">
        <f>SUM(G8:G30,G35,G36)</f>
        <v>20.5</v>
      </c>
      <c r="H37" s="14">
        <f t="shared" ref="H37:Z37" si="12">SUM(H8:H30,H35,H36)</f>
        <v>30</v>
      </c>
      <c r="I37" s="15"/>
      <c r="J37" s="119">
        <f t="shared" si="12"/>
        <v>23.5</v>
      </c>
      <c r="K37" s="14">
        <f t="shared" si="12"/>
        <v>29</v>
      </c>
      <c r="L37" s="15"/>
      <c r="M37" s="119">
        <f t="shared" si="12"/>
        <v>22</v>
      </c>
      <c r="N37" s="14">
        <f t="shared" si="12"/>
        <v>32</v>
      </c>
      <c r="O37" s="15"/>
      <c r="P37" s="119">
        <f t="shared" si="12"/>
        <v>21</v>
      </c>
      <c r="Q37" s="14">
        <f t="shared" si="12"/>
        <v>29</v>
      </c>
      <c r="R37" s="15"/>
      <c r="S37" s="119">
        <f t="shared" si="12"/>
        <v>15.5</v>
      </c>
      <c r="T37" s="14">
        <f t="shared" si="12"/>
        <v>30</v>
      </c>
      <c r="U37" s="15"/>
      <c r="V37" s="119">
        <f t="shared" si="12"/>
        <v>15</v>
      </c>
      <c r="W37" s="14">
        <f t="shared" si="12"/>
        <v>30</v>
      </c>
      <c r="X37" s="15"/>
      <c r="Y37" s="133">
        <f t="shared" si="12"/>
        <v>1762.5</v>
      </c>
      <c r="Z37" s="16">
        <f t="shared" si="12"/>
        <v>180</v>
      </c>
    </row>
    <row r="38" spans="1:26" ht="13.5" customHeight="1" thickTop="1" x14ac:dyDescent="0.2"/>
    <row r="39" spans="1:26" ht="12" customHeight="1" x14ac:dyDescent="0.2">
      <c r="A39" s="3" t="s">
        <v>210</v>
      </c>
      <c r="U39" s="104"/>
    </row>
    <row r="40" spans="1:26" ht="12" customHeight="1" x14ac:dyDescent="0.2">
      <c r="A40" s="3" t="s">
        <v>221</v>
      </c>
      <c r="U40" s="104"/>
    </row>
    <row r="41" spans="1:26" ht="12" customHeight="1" x14ac:dyDescent="0.2">
      <c r="U41" s="103"/>
    </row>
    <row r="42" spans="1:26" ht="12" customHeight="1" x14ac:dyDescent="0.2">
      <c r="A42" s="124" t="s">
        <v>334</v>
      </c>
      <c r="U42" s="103"/>
    </row>
    <row r="43" spans="1:26" ht="12" customHeight="1" x14ac:dyDescent="0.2">
      <c r="A43" s="125" t="s">
        <v>329</v>
      </c>
      <c r="D43" s="3" t="s">
        <v>335</v>
      </c>
      <c r="E43" s="125"/>
      <c r="G43" s="3" t="s">
        <v>211</v>
      </c>
      <c r="H43" s="125"/>
      <c r="K43" s="125"/>
      <c r="L43" s="125"/>
      <c r="M43" s="125" t="s">
        <v>310</v>
      </c>
      <c r="N43" s="125"/>
      <c r="P43" s="125"/>
      <c r="R43" s="104"/>
      <c r="T43" s="103"/>
      <c r="U43" s="103"/>
    </row>
    <row r="44" spans="1:26" ht="12" customHeight="1" x14ac:dyDescent="0.2">
      <c r="A44" s="125" t="s">
        <v>337</v>
      </c>
      <c r="D44" s="3" t="s">
        <v>313</v>
      </c>
      <c r="E44" s="125"/>
      <c r="G44" s="3" t="s">
        <v>216</v>
      </c>
      <c r="H44" s="125"/>
      <c r="K44" s="125"/>
      <c r="L44" s="125"/>
      <c r="M44" s="125" t="s">
        <v>311</v>
      </c>
      <c r="N44" s="125"/>
      <c r="P44" s="125"/>
      <c r="R44" s="104"/>
      <c r="T44" s="103"/>
      <c r="U44" s="103"/>
    </row>
    <row r="45" spans="1:26" ht="12" customHeight="1" x14ac:dyDescent="0.2">
      <c r="A45" s="3" t="s">
        <v>340</v>
      </c>
      <c r="D45" s="3" t="s">
        <v>320</v>
      </c>
      <c r="G45" s="3" t="s">
        <v>217</v>
      </c>
      <c r="M45" s="3" t="s">
        <v>312</v>
      </c>
      <c r="R45" s="103"/>
      <c r="T45" s="103"/>
      <c r="U45" s="103"/>
    </row>
    <row r="46" spans="1:26" ht="12" customHeight="1" x14ac:dyDescent="0.2">
      <c r="A46" s="3" t="s">
        <v>341</v>
      </c>
      <c r="G46" s="3" t="s">
        <v>218</v>
      </c>
      <c r="R46" s="103"/>
      <c r="T46" s="103"/>
      <c r="U46" s="103"/>
    </row>
    <row r="47" spans="1:26" ht="12" customHeight="1" x14ac:dyDescent="0.2">
      <c r="A47" s="3" t="s">
        <v>330</v>
      </c>
      <c r="G47" s="3" t="s">
        <v>219</v>
      </c>
      <c r="R47" s="103"/>
      <c r="T47" s="103"/>
      <c r="U47" s="103"/>
    </row>
    <row r="48" spans="1:26" ht="12" customHeight="1" x14ac:dyDescent="0.2">
      <c r="A48" s="105" t="s">
        <v>658</v>
      </c>
      <c r="R48" s="103"/>
      <c r="T48" s="103"/>
      <c r="U48" s="103"/>
    </row>
    <row r="49" spans="1:21" ht="12" customHeight="1" x14ac:dyDescent="0.2">
      <c r="T49" s="103"/>
      <c r="U49" s="103"/>
    </row>
    <row r="50" spans="1:21" ht="12" customHeight="1" x14ac:dyDescent="0.2">
      <c r="A50" s="124" t="s">
        <v>336</v>
      </c>
      <c r="S50" s="103"/>
      <c r="T50" s="103"/>
    </row>
    <row r="51" spans="1:21" ht="12" customHeight="1" x14ac:dyDescent="0.2">
      <c r="A51" s="3" t="s">
        <v>346</v>
      </c>
    </row>
    <row r="52" spans="1:21" ht="12" customHeight="1" x14ac:dyDescent="0.2">
      <c r="A52" s="3" t="s">
        <v>349</v>
      </c>
    </row>
    <row r="53" spans="1:21" ht="12" customHeight="1" x14ac:dyDescent="0.2">
      <c r="A53" s="3" t="s">
        <v>328</v>
      </c>
    </row>
    <row r="54" spans="1:21" ht="12" customHeight="1" x14ac:dyDescent="0.2">
      <c r="A54" s="3" t="s">
        <v>361</v>
      </c>
    </row>
    <row r="55" spans="1:21" ht="12" customHeight="1" x14ac:dyDescent="0.2">
      <c r="A55" s="3" t="s">
        <v>362</v>
      </c>
    </row>
    <row r="56" spans="1:21" ht="12" customHeight="1" x14ac:dyDescent="0.2">
      <c r="A56" s="3" t="s">
        <v>327</v>
      </c>
      <c r="D56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5">
    <mergeCell ref="D5:D6"/>
    <mergeCell ref="E5:E6"/>
    <mergeCell ref="A1:Z1"/>
    <mergeCell ref="A2:Z2"/>
    <mergeCell ref="A4:F4"/>
    <mergeCell ref="G4:X4"/>
    <mergeCell ref="Y4:Z4"/>
    <mergeCell ref="B3:Q3"/>
    <mergeCell ref="R3:Z3"/>
    <mergeCell ref="A29:Z29"/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G37:H37 J37:K37 M37:N37 P37:Q37 S37:T37 V37:W37" formulaRange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Normal="100" workbookViewId="0">
      <selection activeCell="B23" sqref="B23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6" ht="13.5" customHeight="1" x14ac:dyDescent="0.2">
      <c r="A8" s="123" t="s">
        <v>39</v>
      </c>
      <c r="B8" s="45" t="s">
        <v>598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1</v>
      </c>
      <c r="H8" s="49">
        <v>4</v>
      </c>
      <c r="I8" s="53" t="s">
        <v>77</v>
      </c>
      <c r="J8" s="48">
        <v>1</v>
      </c>
      <c r="K8" s="49">
        <v>4</v>
      </c>
      <c r="L8" s="50" t="s">
        <v>78</v>
      </c>
      <c r="M8" s="48">
        <v>1</v>
      </c>
      <c r="N8" s="49">
        <v>4</v>
      </c>
      <c r="O8" s="53" t="s">
        <v>77</v>
      </c>
      <c r="P8" s="48">
        <v>1</v>
      </c>
      <c r="Q8" s="49">
        <v>4</v>
      </c>
      <c r="R8" s="50" t="s">
        <v>78</v>
      </c>
      <c r="S8" s="48">
        <v>1</v>
      </c>
      <c r="T8" s="49">
        <v>4</v>
      </c>
      <c r="U8" s="53" t="s">
        <v>77</v>
      </c>
      <c r="V8" s="48">
        <v>1</v>
      </c>
      <c r="W8" s="49">
        <v>4</v>
      </c>
      <c r="X8" s="50" t="s">
        <v>77</v>
      </c>
      <c r="Y8" s="134">
        <f t="shared" ref="Y8:Y23" si="0">SUM(G8,J8,M8,P8,S8,V8)*15</f>
        <v>90</v>
      </c>
      <c r="Z8" s="17">
        <f t="shared" ref="Z8:Z23" si="1">SUM(H8,K8,N8,Q8,T8,W8)</f>
        <v>24</v>
      </c>
    </row>
    <row r="9" spans="1:26" ht="13.5" customHeight="1" x14ac:dyDescent="0.2">
      <c r="A9" s="79" t="s">
        <v>124</v>
      </c>
      <c r="B9" s="108" t="s">
        <v>599</v>
      </c>
      <c r="C9" s="41" t="s">
        <v>368</v>
      </c>
      <c r="D9" s="41" t="s">
        <v>319</v>
      </c>
      <c r="E9" s="41" t="s">
        <v>77</v>
      </c>
      <c r="F9" s="42">
        <v>45</v>
      </c>
      <c r="G9" s="43">
        <v>2</v>
      </c>
      <c r="H9" s="37">
        <v>2</v>
      </c>
      <c r="I9" s="38" t="s">
        <v>77</v>
      </c>
      <c r="J9" s="43">
        <v>2</v>
      </c>
      <c r="K9" s="37">
        <v>2</v>
      </c>
      <c r="L9" s="20" t="s">
        <v>78</v>
      </c>
      <c r="M9" s="43">
        <v>2</v>
      </c>
      <c r="N9" s="37">
        <v>2</v>
      </c>
      <c r="O9" s="38" t="s">
        <v>77</v>
      </c>
      <c r="P9" s="43">
        <v>2</v>
      </c>
      <c r="Q9" s="37">
        <v>2</v>
      </c>
      <c r="R9" s="20" t="s">
        <v>78</v>
      </c>
      <c r="S9" s="43">
        <v>2</v>
      </c>
      <c r="T9" s="37">
        <v>2</v>
      </c>
      <c r="U9" s="38" t="s">
        <v>77</v>
      </c>
      <c r="V9" s="43">
        <v>2</v>
      </c>
      <c r="W9" s="37">
        <v>2</v>
      </c>
      <c r="X9" s="20" t="s">
        <v>78</v>
      </c>
      <c r="Y9" s="135">
        <f t="shared" si="0"/>
        <v>180</v>
      </c>
      <c r="Z9" s="13">
        <f t="shared" si="1"/>
        <v>12</v>
      </c>
    </row>
    <row r="10" spans="1:26" ht="13.5" customHeight="1" x14ac:dyDescent="0.2">
      <c r="A10" s="39" t="s">
        <v>90</v>
      </c>
      <c r="B10" s="108" t="s">
        <v>600</v>
      </c>
      <c r="C10" s="41" t="s">
        <v>368</v>
      </c>
      <c r="D10" s="41" t="s">
        <v>319</v>
      </c>
      <c r="E10" s="41" t="s">
        <v>77</v>
      </c>
      <c r="F10" s="42">
        <v>45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78</v>
      </c>
      <c r="M10" s="43"/>
      <c r="N10" s="37"/>
      <c r="O10" s="38"/>
      <c r="P10" s="43"/>
      <c r="Q10" s="37"/>
      <c r="R10" s="20"/>
      <c r="S10" s="43"/>
      <c r="T10" s="37"/>
      <c r="U10" s="38"/>
      <c r="V10" s="43"/>
      <c r="W10" s="37"/>
      <c r="X10" s="20"/>
      <c r="Y10" s="135">
        <f t="shared" si="0"/>
        <v>60</v>
      </c>
      <c r="Z10" s="13">
        <f t="shared" si="1"/>
        <v>4</v>
      </c>
    </row>
    <row r="11" spans="1:26" ht="13.5" customHeight="1" x14ac:dyDescent="0.2">
      <c r="A11" s="39" t="s">
        <v>91</v>
      </c>
      <c r="B11" s="108" t="s">
        <v>601</v>
      </c>
      <c r="C11" s="41" t="s">
        <v>640</v>
      </c>
      <c r="D11" s="41" t="s">
        <v>319</v>
      </c>
      <c r="E11" s="41" t="s">
        <v>77</v>
      </c>
      <c r="F11" s="42">
        <v>45</v>
      </c>
      <c r="G11" s="43"/>
      <c r="H11" s="37"/>
      <c r="I11" s="38"/>
      <c r="J11" s="43"/>
      <c r="K11" s="37"/>
      <c r="L11" s="20"/>
      <c r="M11" s="43">
        <v>2</v>
      </c>
      <c r="N11" s="37">
        <v>2</v>
      </c>
      <c r="O11" s="38" t="s">
        <v>77</v>
      </c>
      <c r="P11" s="43">
        <v>2</v>
      </c>
      <c r="Q11" s="37">
        <v>2</v>
      </c>
      <c r="R11" s="20" t="s">
        <v>78</v>
      </c>
      <c r="S11" s="43">
        <v>2</v>
      </c>
      <c r="T11" s="37">
        <v>2</v>
      </c>
      <c r="U11" s="38" t="s">
        <v>77</v>
      </c>
      <c r="V11" s="43">
        <v>2</v>
      </c>
      <c r="W11" s="37">
        <v>2</v>
      </c>
      <c r="X11" s="20" t="s">
        <v>78</v>
      </c>
      <c r="Y11" s="135">
        <f t="shared" si="0"/>
        <v>120</v>
      </c>
      <c r="Z11" s="13">
        <f t="shared" si="1"/>
        <v>8</v>
      </c>
    </row>
    <row r="12" spans="1:26" ht="13.5" customHeight="1" x14ac:dyDescent="0.2">
      <c r="A12" s="39" t="s">
        <v>89</v>
      </c>
      <c r="B12" s="108" t="s">
        <v>602</v>
      </c>
      <c r="C12" s="41" t="s">
        <v>368</v>
      </c>
      <c r="D12" s="41" t="s">
        <v>319</v>
      </c>
      <c r="E12" s="41" t="s">
        <v>77</v>
      </c>
      <c r="F12" s="42">
        <v>45</v>
      </c>
      <c r="G12" s="43">
        <v>2</v>
      </c>
      <c r="H12" s="37">
        <v>2</v>
      </c>
      <c r="I12" s="38" t="s">
        <v>77</v>
      </c>
      <c r="J12" s="43">
        <v>2</v>
      </c>
      <c r="K12" s="37">
        <v>2</v>
      </c>
      <c r="L12" s="20" t="s">
        <v>78</v>
      </c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78</v>
      </c>
      <c r="S12" s="43">
        <v>2</v>
      </c>
      <c r="T12" s="37">
        <v>2</v>
      </c>
      <c r="U12" s="38" t="s">
        <v>77</v>
      </c>
      <c r="V12" s="43">
        <v>2</v>
      </c>
      <c r="W12" s="37">
        <v>2</v>
      </c>
      <c r="X12" s="20" t="s">
        <v>78</v>
      </c>
      <c r="Y12" s="135">
        <f t="shared" si="0"/>
        <v>180</v>
      </c>
      <c r="Z12" s="13">
        <f t="shared" si="1"/>
        <v>12</v>
      </c>
    </row>
    <row r="13" spans="1:26" ht="13.5" customHeight="1" x14ac:dyDescent="0.2">
      <c r="A13" s="39" t="s">
        <v>20</v>
      </c>
      <c r="B13" s="108" t="s">
        <v>603</v>
      </c>
      <c r="C13" s="41"/>
      <c r="D13" s="41" t="s">
        <v>319</v>
      </c>
      <c r="E13" s="41" t="s">
        <v>77</v>
      </c>
      <c r="F13" s="42">
        <v>45</v>
      </c>
      <c r="G13" s="43"/>
      <c r="H13" s="37"/>
      <c r="I13" s="38"/>
      <c r="J13" s="43"/>
      <c r="K13" s="37"/>
      <c r="L13" s="20"/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78</v>
      </c>
      <c r="S13" s="43">
        <v>2</v>
      </c>
      <c r="T13" s="37">
        <v>2</v>
      </c>
      <c r="U13" s="38" t="s">
        <v>77</v>
      </c>
      <c r="V13" s="43">
        <v>2</v>
      </c>
      <c r="W13" s="37">
        <v>2</v>
      </c>
      <c r="X13" s="20" t="s">
        <v>78</v>
      </c>
      <c r="Y13" s="135">
        <f>SUM(G13,J13,M13,P13,S13,V13)*15</f>
        <v>120</v>
      </c>
      <c r="Z13" s="13">
        <f>SUM(H13,K13,N13,Q13,T13,W13)</f>
        <v>8</v>
      </c>
    </row>
    <row r="14" spans="1:26" ht="13.5" customHeight="1" x14ac:dyDescent="0.2">
      <c r="A14" s="39" t="s">
        <v>92</v>
      </c>
      <c r="B14" s="108" t="s">
        <v>604</v>
      </c>
      <c r="C14" s="41" t="s">
        <v>368</v>
      </c>
      <c r="D14" s="41" t="s">
        <v>319</v>
      </c>
      <c r="E14" s="41" t="s">
        <v>212</v>
      </c>
      <c r="F14" s="42">
        <v>45</v>
      </c>
      <c r="G14" s="43">
        <v>2</v>
      </c>
      <c r="H14" s="37">
        <v>2</v>
      </c>
      <c r="I14" s="38" t="s">
        <v>77</v>
      </c>
      <c r="J14" s="43">
        <v>2</v>
      </c>
      <c r="K14" s="37">
        <v>2</v>
      </c>
      <c r="L14" s="20" t="s">
        <v>78</v>
      </c>
      <c r="M14" s="43"/>
      <c r="N14" s="37"/>
      <c r="O14" s="38"/>
      <c r="P14" s="43"/>
      <c r="Q14" s="37"/>
      <c r="R14" s="20"/>
      <c r="S14" s="43"/>
      <c r="T14" s="37"/>
      <c r="U14" s="38"/>
      <c r="V14" s="43"/>
      <c r="W14" s="37"/>
      <c r="X14" s="20"/>
      <c r="Y14" s="135">
        <f>SUM(G14,J14,M14,P14,S14,V14)*15</f>
        <v>60</v>
      </c>
      <c r="Z14" s="13">
        <f>SUM(H14,K14,N14,Q14,T14,W14)</f>
        <v>4</v>
      </c>
    </row>
    <row r="15" spans="1:26" ht="13.5" customHeight="1" x14ac:dyDescent="0.2">
      <c r="A15" s="39" t="s">
        <v>106</v>
      </c>
      <c r="B15" s="108" t="s">
        <v>605</v>
      </c>
      <c r="C15" s="41" t="s">
        <v>368</v>
      </c>
      <c r="D15" s="41" t="s">
        <v>319</v>
      </c>
      <c r="E15" s="41" t="s">
        <v>77</v>
      </c>
      <c r="F15" s="42">
        <v>45</v>
      </c>
      <c r="G15" s="43">
        <v>2</v>
      </c>
      <c r="H15" s="37">
        <v>2</v>
      </c>
      <c r="I15" s="38" t="s">
        <v>77</v>
      </c>
      <c r="J15" s="43">
        <v>2</v>
      </c>
      <c r="K15" s="37">
        <v>2</v>
      </c>
      <c r="L15" s="20" t="s">
        <v>77</v>
      </c>
      <c r="M15" s="43"/>
      <c r="N15" s="37"/>
      <c r="O15" s="38"/>
      <c r="P15" s="43"/>
      <c r="Q15" s="37"/>
      <c r="R15" s="20"/>
      <c r="S15" s="43"/>
      <c r="T15" s="37"/>
      <c r="U15" s="38"/>
      <c r="V15" s="43"/>
      <c r="W15" s="37"/>
      <c r="X15" s="20"/>
      <c r="Y15" s="135">
        <f t="shared" si="0"/>
        <v>60</v>
      </c>
      <c r="Z15" s="13">
        <f t="shared" si="1"/>
        <v>4</v>
      </c>
    </row>
    <row r="16" spans="1:26" ht="13.5" customHeight="1" x14ac:dyDescent="0.2">
      <c r="A16" s="66" t="s">
        <v>16</v>
      </c>
      <c r="B16" s="67" t="s">
        <v>387</v>
      </c>
      <c r="C16" s="68" t="s">
        <v>368</v>
      </c>
      <c r="D16" s="68" t="s">
        <v>319</v>
      </c>
      <c r="E16" s="68" t="s">
        <v>212</v>
      </c>
      <c r="F16" s="69">
        <v>45</v>
      </c>
      <c r="G16" s="63">
        <v>2</v>
      </c>
      <c r="H16" s="64">
        <v>2</v>
      </c>
      <c r="I16" s="65" t="s">
        <v>77</v>
      </c>
      <c r="J16" s="63">
        <v>2</v>
      </c>
      <c r="K16" s="64">
        <v>2</v>
      </c>
      <c r="L16" s="35" t="s">
        <v>78</v>
      </c>
      <c r="M16" s="63">
        <v>1</v>
      </c>
      <c r="N16" s="64">
        <v>1</v>
      </c>
      <c r="O16" s="65" t="s">
        <v>77</v>
      </c>
      <c r="P16" s="63">
        <v>1</v>
      </c>
      <c r="Q16" s="64">
        <v>1</v>
      </c>
      <c r="R16" s="35" t="s">
        <v>78</v>
      </c>
      <c r="S16" s="63">
        <v>1</v>
      </c>
      <c r="T16" s="64">
        <v>1</v>
      </c>
      <c r="U16" s="65" t="s">
        <v>77</v>
      </c>
      <c r="V16" s="63">
        <v>1</v>
      </c>
      <c r="W16" s="64">
        <v>1</v>
      </c>
      <c r="X16" s="35" t="s">
        <v>78</v>
      </c>
      <c r="Y16" s="136">
        <f t="shared" ref="Y16:Y22" si="2">SUM(G16,J16,M16,P16,S16,V16)*15</f>
        <v>120</v>
      </c>
      <c r="Z16" s="36">
        <f t="shared" ref="Z16:Z22" si="3">SUM(H16,K16,N16,Q16,T16,W16)</f>
        <v>8</v>
      </c>
    </row>
    <row r="17" spans="1:26" ht="13.5" customHeight="1" x14ac:dyDescent="0.2">
      <c r="A17" s="66" t="s">
        <v>17</v>
      </c>
      <c r="B17" s="67" t="s">
        <v>388</v>
      </c>
      <c r="C17" s="68" t="s">
        <v>368</v>
      </c>
      <c r="D17" s="68" t="s">
        <v>319</v>
      </c>
      <c r="E17" s="68" t="s">
        <v>212</v>
      </c>
      <c r="F17" s="69">
        <v>45</v>
      </c>
      <c r="G17" s="63">
        <v>2</v>
      </c>
      <c r="H17" s="64">
        <v>2</v>
      </c>
      <c r="I17" s="65" t="s">
        <v>77</v>
      </c>
      <c r="J17" s="63">
        <v>2</v>
      </c>
      <c r="K17" s="64">
        <v>2</v>
      </c>
      <c r="L17" s="35" t="s">
        <v>78</v>
      </c>
      <c r="M17" s="63">
        <v>1</v>
      </c>
      <c r="N17" s="64">
        <v>1</v>
      </c>
      <c r="O17" s="65" t="s">
        <v>77</v>
      </c>
      <c r="P17" s="63">
        <v>1</v>
      </c>
      <c r="Q17" s="64">
        <v>1</v>
      </c>
      <c r="R17" s="35" t="s">
        <v>78</v>
      </c>
      <c r="S17" s="63">
        <v>1</v>
      </c>
      <c r="T17" s="64">
        <v>1</v>
      </c>
      <c r="U17" s="65" t="s">
        <v>77</v>
      </c>
      <c r="V17" s="63">
        <v>1</v>
      </c>
      <c r="W17" s="64">
        <v>1</v>
      </c>
      <c r="X17" s="35" t="s">
        <v>78</v>
      </c>
      <c r="Y17" s="136">
        <f t="shared" si="2"/>
        <v>120</v>
      </c>
      <c r="Z17" s="36">
        <f t="shared" si="3"/>
        <v>8</v>
      </c>
    </row>
    <row r="18" spans="1:26" ht="13.5" customHeight="1" x14ac:dyDescent="0.2">
      <c r="A18" s="66" t="s">
        <v>30</v>
      </c>
      <c r="B18" s="67" t="s">
        <v>606</v>
      </c>
      <c r="C18" s="68"/>
      <c r="D18" s="68" t="s">
        <v>319</v>
      </c>
      <c r="E18" s="68" t="s">
        <v>212</v>
      </c>
      <c r="F18" s="69">
        <v>45</v>
      </c>
      <c r="G18" s="63">
        <v>2</v>
      </c>
      <c r="H18" s="64">
        <v>2</v>
      </c>
      <c r="I18" s="65" t="s">
        <v>77</v>
      </c>
      <c r="J18" s="63">
        <v>2</v>
      </c>
      <c r="K18" s="64">
        <v>2</v>
      </c>
      <c r="L18" s="35" t="s">
        <v>78</v>
      </c>
      <c r="M18" s="63">
        <v>2</v>
      </c>
      <c r="N18" s="64">
        <v>2</v>
      </c>
      <c r="O18" s="65" t="s">
        <v>77</v>
      </c>
      <c r="P18" s="63">
        <v>2</v>
      </c>
      <c r="Q18" s="64">
        <v>2</v>
      </c>
      <c r="R18" s="35" t="s">
        <v>78</v>
      </c>
      <c r="S18" s="63"/>
      <c r="T18" s="64"/>
      <c r="U18" s="65"/>
      <c r="V18" s="63"/>
      <c r="W18" s="64"/>
      <c r="X18" s="35"/>
      <c r="Y18" s="136">
        <f>SUM(G18,J18,M18,P18,S18,V18)*15</f>
        <v>120</v>
      </c>
      <c r="Z18" s="36">
        <f>SUM(H18,K18,N18,Q18,T18,W18)</f>
        <v>8</v>
      </c>
    </row>
    <row r="19" spans="1:26" ht="13.5" customHeight="1" x14ac:dyDescent="0.2">
      <c r="A19" s="66" t="s">
        <v>96</v>
      </c>
      <c r="B19" s="67" t="s">
        <v>607</v>
      </c>
      <c r="C19" s="68"/>
      <c r="D19" s="68" t="s">
        <v>319</v>
      </c>
      <c r="E19" s="68" t="s">
        <v>212</v>
      </c>
      <c r="F19" s="69">
        <v>45</v>
      </c>
      <c r="G19" s="63"/>
      <c r="H19" s="64"/>
      <c r="I19" s="65"/>
      <c r="J19" s="63"/>
      <c r="K19" s="64"/>
      <c r="L19" s="35"/>
      <c r="M19" s="63"/>
      <c r="N19" s="64"/>
      <c r="O19" s="65"/>
      <c r="P19" s="63"/>
      <c r="Q19" s="64"/>
      <c r="R19" s="35"/>
      <c r="S19" s="63">
        <v>1</v>
      </c>
      <c r="T19" s="64">
        <v>1</v>
      </c>
      <c r="U19" s="65" t="s">
        <v>77</v>
      </c>
      <c r="V19" s="63">
        <v>1</v>
      </c>
      <c r="W19" s="64">
        <v>1</v>
      </c>
      <c r="X19" s="35" t="s">
        <v>77</v>
      </c>
      <c r="Y19" s="136">
        <f t="shared" si="2"/>
        <v>30</v>
      </c>
      <c r="Z19" s="36">
        <f t="shared" si="3"/>
        <v>2</v>
      </c>
    </row>
    <row r="20" spans="1:26" ht="13.5" customHeight="1" x14ac:dyDescent="0.2">
      <c r="A20" s="66" t="s">
        <v>110</v>
      </c>
      <c r="B20" s="67" t="s">
        <v>608</v>
      </c>
      <c r="C20" s="68" t="s">
        <v>368</v>
      </c>
      <c r="D20" s="68" t="s">
        <v>314</v>
      </c>
      <c r="E20" s="68" t="s">
        <v>77</v>
      </c>
      <c r="F20" s="69">
        <v>60</v>
      </c>
      <c r="G20" s="63">
        <v>0.5</v>
      </c>
      <c r="H20" s="64">
        <v>2</v>
      </c>
      <c r="I20" s="65" t="s">
        <v>77</v>
      </c>
      <c r="J20" s="63">
        <v>0.5</v>
      </c>
      <c r="K20" s="64">
        <v>2</v>
      </c>
      <c r="L20" s="35" t="s">
        <v>77</v>
      </c>
      <c r="M20" s="63">
        <v>0.5</v>
      </c>
      <c r="N20" s="64">
        <v>2</v>
      </c>
      <c r="O20" s="65" t="s">
        <v>77</v>
      </c>
      <c r="P20" s="63">
        <v>0.5</v>
      </c>
      <c r="Q20" s="64">
        <v>2</v>
      </c>
      <c r="R20" s="35" t="s">
        <v>77</v>
      </c>
      <c r="S20" s="63"/>
      <c r="T20" s="64"/>
      <c r="U20" s="65"/>
      <c r="V20" s="63"/>
      <c r="W20" s="64"/>
      <c r="X20" s="35"/>
      <c r="Y20" s="136">
        <f t="shared" si="2"/>
        <v>30</v>
      </c>
      <c r="Z20" s="36">
        <f t="shared" si="3"/>
        <v>8</v>
      </c>
    </row>
    <row r="21" spans="1:26" ht="13.5" customHeight="1" x14ac:dyDescent="0.2">
      <c r="A21" s="66" t="s">
        <v>32</v>
      </c>
      <c r="B21" s="67" t="s">
        <v>609</v>
      </c>
      <c r="C21" s="68" t="s">
        <v>368</v>
      </c>
      <c r="D21" s="68" t="s">
        <v>319</v>
      </c>
      <c r="E21" s="68" t="s">
        <v>77</v>
      </c>
      <c r="F21" s="69">
        <v>45</v>
      </c>
      <c r="G21" s="63"/>
      <c r="H21" s="64"/>
      <c r="I21" s="65"/>
      <c r="J21" s="63"/>
      <c r="K21" s="64"/>
      <c r="L21" s="35"/>
      <c r="M21" s="63"/>
      <c r="N21" s="64"/>
      <c r="O21" s="65"/>
      <c r="P21" s="63"/>
      <c r="Q21" s="64"/>
      <c r="R21" s="35"/>
      <c r="S21" s="63">
        <v>2</v>
      </c>
      <c r="T21" s="64">
        <v>2</v>
      </c>
      <c r="U21" s="65" t="s">
        <v>77</v>
      </c>
      <c r="V21" s="63">
        <v>2</v>
      </c>
      <c r="W21" s="64">
        <v>2</v>
      </c>
      <c r="X21" s="35" t="s">
        <v>77</v>
      </c>
      <c r="Y21" s="136">
        <f>SUM(G21,J21,M21,P21,S21,V21)*15</f>
        <v>60</v>
      </c>
      <c r="Z21" s="36">
        <f>SUM(H21,K21,N21,Q21,T21,W21)</f>
        <v>4</v>
      </c>
    </row>
    <row r="22" spans="1:26" ht="13.5" customHeight="1" x14ac:dyDescent="0.2">
      <c r="A22" s="66" t="s">
        <v>31</v>
      </c>
      <c r="B22" s="67" t="s">
        <v>610</v>
      </c>
      <c r="C22" s="68" t="s">
        <v>368</v>
      </c>
      <c r="D22" s="68" t="s">
        <v>314</v>
      </c>
      <c r="E22" s="68" t="s">
        <v>77</v>
      </c>
      <c r="F22" s="69">
        <v>60</v>
      </c>
      <c r="G22" s="63">
        <v>0.5</v>
      </c>
      <c r="H22" s="64">
        <v>2</v>
      </c>
      <c r="I22" s="65" t="s">
        <v>77</v>
      </c>
      <c r="J22" s="63">
        <v>0.5</v>
      </c>
      <c r="K22" s="64">
        <v>2</v>
      </c>
      <c r="L22" s="35" t="s">
        <v>77</v>
      </c>
      <c r="M22" s="63">
        <v>0.5</v>
      </c>
      <c r="N22" s="64">
        <v>2</v>
      </c>
      <c r="O22" s="65" t="s">
        <v>77</v>
      </c>
      <c r="P22" s="63">
        <v>0.5</v>
      </c>
      <c r="Q22" s="64">
        <v>2</v>
      </c>
      <c r="R22" s="35" t="s">
        <v>77</v>
      </c>
      <c r="S22" s="63">
        <v>0.5</v>
      </c>
      <c r="T22" s="64">
        <v>2</v>
      </c>
      <c r="U22" s="65" t="s">
        <v>77</v>
      </c>
      <c r="V22" s="63">
        <v>0.5</v>
      </c>
      <c r="W22" s="64">
        <v>2</v>
      </c>
      <c r="X22" s="35" t="s">
        <v>78</v>
      </c>
      <c r="Y22" s="136">
        <f t="shared" si="2"/>
        <v>45</v>
      </c>
      <c r="Z22" s="36">
        <f t="shared" si="3"/>
        <v>12</v>
      </c>
    </row>
    <row r="23" spans="1:26" ht="13.5" customHeight="1" thickBot="1" x14ac:dyDescent="0.25">
      <c r="A23" s="66" t="s">
        <v>33</v>
      </c>
      <c r="B23" s="67" t="s">
        <v>386</v>
      </c>
      <c r="C23" s="68" t="s">
        <v>368</v>
      </c>
      <c r="D23" s="68" t="s">
        <v>319</v>
      </c>
      <c r="E23" s="68" t="s">
        <v>77</v>
      </c>
      <c r="F23" s="69">
        <v>45</v>
      </c>
      <c r="G23" s="63">
        <v>3</v>
      </c>
      <c r="H23" s="64">
        <v>2</v>
      </c>
      <c r="I23" s="65" t="s">
        <v>77</v>
      </c>
      <c r="J23" s="63">
        <v>3</v>
      </c>
      <c r="K23" s="64">
        <v>2</v>
      </c>
      <c r="L23" s="35" t="s">
        <v>77</v>
      </c>
      <c r="M23" s="63">
        <v>3</v>
      </c>
      <c r="N23" s="64">
        <v>2</v>
      </c>
      <c r="O23" s="65" t="s">
        <v>77</v>
      </c>
      <c r="P23" s="63">
        <v>3</v>
      </c>
      <c r="Q23" s="64">
        <v>2</v>
      </c>
      <c r="R23" s="35" t="s">
        <v>77</v>
      </c>
      <c r="S23" s="63"/>
      <c r="T23" s="64"/>
      <c r="U23" s="65"/>
      <c r="V23" s="63"/>
      <c r="W23" s="64"/>
      <c r="X23" s="35"/>
      <c r="Y23" s="136">
        <f t="shared" si="0"/>
        <v>180</v>
      </c>
      <c r="Z23" s="36">
        <f t="shared" si="1"/>
        <v>8</v>
      </c>
    </row>
    <row r="24" spans="1:26" ht="13.5" customHeight="1" x14ac:dyDescent="0.2">
      <c r="A24" s="55" t="s">
        <v>18</v>
      </c>
      <c r="B24" s="56" t="s">
        <v>389</v>
      </c>
      <c r="C24" s="57"/>
      <c r="D24" s="57" t="s">
        <v>319</v>
      </c>
      <c r="E24" s="57" t="s">
        <v>81</v>
      </c>
      <c r="F24" s="58">
        <v>45</v>
      </c>
      <c r="G24" s="59">
        <v>2</v>
      </c>
      <c r="H24" s="60">
        <v>2</v>
      </c>
      <c r="I24" s="19" t="s">
        <v>78</v>
      </c>
      <c r="J24" s="59">
        <v>2</v>
      </c>
      <c r="K24" s="60">
        <v>2</v>
      </c>
      <c r="L24" s="19" t="s">
        <v>78</v>
      </c>
      <c r="M24" s="59">
        <v>2</v>
      </c>
      <c r="N24" s="60">
        <v>2</v>
      </c>
      <c r="O24" s="19" t="s">
        <v>78</v>
      </c>
      <c r="P24" s="59">
        <v>2</v>
      </c>
      <c r="Q24" s="60">
        <v>2</v>
      </c>
      <c r="R24" s="19" t="s">
        <v>78</v>
      </c>
      <c r="S24" s="59">
        <v>2</v>
      </c>
      <c r="T24" s="60">
        <v>2</v>
      </c>
      <c r="U24" s="19" t="s">
        <v>78</v>
      </c>
      <c r="V24" s="59">
        <v>2</v>
      </c>
      <c r="W24" s="60">
        <v>2</v>
      </c>
      <c r="X24" s="19" t="s">
        <v>78</v>
      </c>
      <c r="Y24" s="148">
        <f t="shared" ref="Y24:Y30" si="4">SUM(G24,J24,M24,P24,S24,V24)*15</f>
        <v>180</v>
      </c>
      <c r="Z24" s="12">
        <f t="shared" ref="Z24:Z30" si="5">SUM(H24,K24,N24,Q24,T24,W24)</f>
        <v>12</v>
      </c>
    </row>
    <row r="25" spans="1:26" ht="13.5" customHeight="1" x14ac:dyDescent="0.2">
      <c r="A25" s="39" t="s">
        <v>79</v>
      </c>
      <c r="B25" s="108" t="s">
        <v>390</v>
      </c>
      <c r="C25" s="41" t="s">
        <v>396</v>
      </c>
      <c r="D25" s="41"/>
      <c r="E25" s="41"/>
      <c r="F25" s="42"/>
      <c r="G25" s="43"/>
      <c r="H25" s="37"/>
      <c r="I25" s="20"/>
      <c r="J25" s="43"/>
      <c r="K25" s="37"/>
      <c r="L25" s="20"/>
      <c r="M25" s="43"/>
      <c r="N25" s="37"/>
      <c r="O25" s="20"/>
      <c r="P25" s="43"/>
      <c r="Q25" s="37"/>
      <c r="R25" s="20"/>
      <c r="S25" s="43"/>
      <c r="T25" s="37"/>
      <c r="U25" s="20"/>
      <c r="V25" s="43">
        <v>0</v>
      </c>
      <c r="W25" s="37">
        <v>1</v>
      </c>
      <c r="X25" s="20" t="s">
        <v>80</v>
      </c>
      <c r="Y25" s="138">
        <f t="shared" si="4"/>
        <v>0</v>
      </c>
      <c r="Z25" s="13">
        <f t="shared" si="5"/>
        <v>1</v>
      </c>
    </row>
    <row r="26" spans="1:26" ht="13.5" customHeight="1" x14ac:dyDescent="0.2">
      <c r="A26" s="39" t="s">
        <v>19</v>
      </c>
      <c r="B26" s="108" t="s">
        <v>391</v>
      </c>
      <c r="C26" s="41"/>
      <c r="D26" s="41" t="s">
        <v>319</v>
      </c>
      <c r="E26" s="41" t="s">
        <v>81</v>
      </c>
      <c r="F26" s="42">
        <v>45</v>
      </c>
      <c r="G26" s="43"/>
      <c r="H26" s="37"/>
      <c r="I26" s="20"/>
      <c r="J26" s="43"/>
      <c r="K26" s="37"/>
      <c r="L26" s="20"/>
      <c r="M26" s="43"/>
      <c r="N26" s="37"/>
      <c r="O26" s="20"/>
      <c r="P26" s="43"/>
      <c r="Q26" s="37"/>
      <c r="R26" s="20"/>
      <c r="S26" s="43"/>
      <c r="T26" s="37"/>
      <c r="U26" s="20"/>
      <c r="V26" s="43">
        <v>1</v>
      </c>
      <c r="W26" s="37">
        <v>2</v>
      </c>
      <c r="X26" s="20" t="s">
        <v>78</v>
      </c>
      <c r="Y26" s="138">
        <f t="shared" si="4"/>
        <v>15</v>
      </c>
      <c r="Z26" s="13">
        <f t="shared" si="5"/>
        <v>2</v>
      </c>
    </row>
    <row r="27" spans="1:26" ht="13.5" customHeight="1" x14ac:dyDescent="0.2">
      <c r="A27" s="39" t="s">
        <v>26</v>
      </c>
      <c r="B27" s="108" t="s">
        <v>392</v>
      </c>
      <c r="C27" s="41"/>
      <c r="D27" s="41" t="s">
        <v>319</v>
      </c>
      <c r="E27" s="41" t="s">
        <v>81</v>
      </c>
      <c r="F27" s="42">
        <v>45</v>
      </c>
      <c r="G27" s="43">
        <v>1</v>
      </c>
      <c r="H27" s="37">
        <v>2</v>
      </c>
      <c r="I27" s="20" t="s">
        <v>77</v>
      </c>
      <c r="J27" s="43">
        <v>1</v>
      </c>
      <c r="K27" s="37">
        <v>2</v>
      </c>
      <c r="L27" s="20" t="s">
        <v>77</v>
      </c>
      <c r="M27" s="43"/>
      <c r="N27" s="37"/>
      <c r="O27" s="20"/>
      <c r="P27" s="43"/>
      <c r="Q27" s="37"/>
      <c r="R27" s="20"/>
      <c r="S27" s="43"/>
      <c r="T27" s="37"/>
      <c r="U27" s="20"/>
      <c r="V27" s="43"/>
      <c r="W27" s="37"/>
      <c r="X27" s="20"/>
      <c r="Y27" s="138">
        <f t="shared" si="4"/>
        <v>30</v>
      </c>
      <c r="Z27" s="13">
        <f t="shared" si="5"/>
        <v>4</v>
      </c>
    </row>
    <row r="28" spans="1:26" ht="13.5" customHeight="1" x14ac:dyDescent="0.2">
      <c r="A28" s="39" t="s">
        <v>28</v>
      </c>
      <c r="B28" s="108" t="s">
        <v>393</v>
      </c>
      <c r="C28" s="41"/>
      <c r="D28" s="41" t="s">
        <v>319</v>
      </c>
      <c r="E28" s="41" t="s">
        <v>81</v>
      </c>
      <c r="F28" s="42">
        <v>45</v>
      </c>
      <c r="G28" s="43">
        <v>1</v>
      </c>
      <c r="H28" s="37">
        <v>1</v>
      </c>
      <c r="I28" s="20" t="s">
        <v>77</v>
      </c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/>
      <c r="W28" s="37"/>
      <c r="X28" s="20"/>
      <c r="Y28" s="138">
        <f t="shared" si="4"/>
        <v>15</v>
      </c>
      <c r="Z28" s="13">
        <f t="shared" si="5"/>
        <v>1</v>
      </c>
    </row>
    <row r="29" spans="1:26" ht="13.5" customHeight="1" x14ac:dyDescent="0.2">
      <c r="A29" s="39" t="s">
        <v>29</v>
      </c>
      <c r="B29" s="108" t="s">
        <v>394</v>
      </c>
      <c r="C29" s="41" t="s">
        <v>368</v>
      </c>
      <c r="D29" s="41" t="s">
        <v>319</v>
      </c>
      <c r="E29" s="41" t="s">
        <v>81</v>
      </c>
      <c r="F29" s="42">
        <v>45</v>
      </c>
      <c r="G29" s="43"/>
      <c r="H29" s="37"/>
      <c r="I29" s="20"/>
      <c r="J29" s="43"/>
      <c r="K29" s="37"/>
      <c r="L29" s="20"/>
      <c r="M29" s="43"/>
      <c r="N29" s="37"/>
      <c r="O29" s="20"/>
      <c r="P29" s="43"/>
      <c r="Q29" s="37"/>
      <c r="R29" s="20"/>
      <c r="S29" s="43">
        <v>1</v>
      </c>
      <c r="T29" s="37">
        <v>1</v>
      </c>
      <c r="U29" s="20" t="s">
        <v>77</v>
      </c>
      <c r="V29" s="43">
        <v>1</v>
      </c>
      <c r="W29" s="37">
        <v>1</v>
      </c>
      <c r="X29" s="20" t="s">
        <v>77</v>
      </c>
      <c r="Y29" s="138">
        <f t="shared" si="4"/>
        <v>30</v>
      </c>
      <c r="Z29" s="13">
        <f t="shared" si="5"/>
        <v>2</v>
      </c>
    </row>
    <row r="30" spans="1:26" ht="13.5" customHeight="1" thickBot="1" x14ac:dyDescent="0.25">
      <c r="A30" s="39" t="s">
        <v>27</v>
      </c>
      <c r="B30" s="108" t="s">
        <v>395</v>
      </c>
      <c r="C30" s="41"/>
      <c r="D30" s="41" t="s">
        <v>319</v>
      </c>
      <c r="E30" s="41" t="s">
        <v>81</v>
      </c>
      <c r="F30" s="42">
        <v>45</v>
      </c>
      <c r="G30" s="43"/>
      <c r="H30" s="37"/>
      <c r="I30" s="20"/>
      <c r="J30" s="43"/>
      <c r="K30" s="37"/>
      <c r="L30" s="20"/>
      <c r="M30" s="43">
        <v>1</v>
      </c>
      <c r="N30" s="37">
        <v>1</v>
      </c>
      <c r="O30" s="20" t="s">
        <v>77</v>
      </c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4"/>
        <v>15</v>
      </c>
      <c r="Z30" s="13">
        <f t="shared" si="5"/>
        <v>1</v>
      </c>
    </row>
    <row r="31" spans="1:26" ht="13.5" customHeight="1" thickTop="1" thickBot="1" x14ac:dyDescent="0.25">
      <c r="A31" s="164" t="s">
        <v>22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6"/>
    </row>
    <row r="32" spans="1:26" ht="13.5" customHeight="1" thickBot="1" x14ac:dyDescent="0.25">
      <c r="A32" s="86" t="s">
        <v>332</v>
      </c>
      <c r="B32" s="109" t="s">
        <v>677</v>
      </c>
      <c r="C32" s="88"/>
      <c r="D32" s="88"/>
      <c r="E32" s="88"/>
      <c r="F32" s="89"/>
      <c r="G32" s="90"/>
      <c r="H32" s="91"/>
      <c r="I32" s="92"/>
      <c r="J32" s="90"/>
      <c r="K32" s="91"/>
      <c r="L32" s="93"/>
      <c r="M32" s="90"/>
      <c r="N32" s="91">
        <v>6</v>
      </c>
      <c r="O32" s="92"/>
      <c r="P32" s="90"/>
      <c r="Q32" s="91">
        <v>6</v>
      </c>
      <c r="R32" s="93"/>
      <c r="S32" s="90"/>
      <c r="T32" s="91">
        <v>5</v>
      </c>
      <c r="U32" s="92"/>
      <c r="V32" s="90"/>
      <c r="W32" s="91"/>
      <c r="X32" s="93"/>
      <c r="Y32" s="139"/>
      <c r="Z32" s="94">
        <f>SUM(H32,K32,N32,Q32,T32,W32)</f>
        <v>17</v>
      </c>
    </row>
    <row r="33" spans="1:26" ht="13.5" customHeight="1" thickTop="1" thickBot="1" x14ac:dyDescent="0.25">
      <c r="A33" s="101" t="s">
        <v>154</v>
      </c>
      <c r="B33" s="83" t="s">
        <v>405</v>
      </c>
      <c r="C33" s="84"/>
      <c r="D33" s="84"/>
      <c r="E33" s="84" t="s">
        <v>213</v>
      </c>
      <c r="F33" s="85"/>
      <c r="G33" s="21"/>
      <c r="H33" s="22"/>
      <c r="I33" s="23"/>
      <c r="J33" s="21"/>
      <c r="K33" s="22"/>
      <c r="L33" s="23"/>
      <c r="M33" s="21"/>
      <c r="N33" s="22"/>
      <c r="O33" s="23"/>
      <c r="P33" s="21"/>
      <c r="Q33" s="22"/>
      <c r="R33" s="23"/>
      <c r="S33" s="21">
        <v>0</v>
      </c>
      <c r="T33" s="22">
        <v>3</v>
      </c>
      <c r="U33" s="23" t="s">
        <v>77</v>
      </c>
      <c r="V33" s="21">
        <v>0</v>
      </c>
      <c r="W33" s="22">
        <v>3</v>
      </c>
      <c r="X33" s="23" t="s">
        <v>77</v>
      </c>
      <c r="Y33" s="140">
        <f>SUM(G33,J33,M33,P33,S33,V33)*15</f>
        <v>0</v>
      </c>
      <c r="Z33" s="24">
        <f>SUM(H33,K33,N33,Q33,T33,W33)</f>
        <v>6</v>
      </c>
    </row>
    <row r="34" spans="1:26" ht="13.5" customHeight="1" thickTop="1" thickBot="1" x14ac:dyDescent="0.25">
      <c r="A34" s="238" t="s">
        <v>14</v>
      </c>
      <c r="B34" s="239"/>
      <c r="C34" s="239"/>
      <c r="D34" s="239"/>
      <c r="E34" s="239"/>
      <c r="F34" s="240"/>
      <c r="G34" s="119">
        <f>SUM(G8:G33)</f>
        <v>25</v>
      </c>
      <c r="H34" s="14">
        <f t="shared" ref="H34:W34" si="6">SUM(H8:H33)</f>
        <v>31</v>
      </c>
      <c r="I34" s="15"/>
      <c r="J34" s="119">
        <f t="shared" si="6"/>
        <v>24</v>
      </c>
      <c r="K34" s="14">
        <f t="shared" si="6"/>
        <v>30</v>
      </c>
      <c r="L34" s="15"/>
      <c r="M34" s="119">
        <f t="shared" si="6"/>
        <v>20</v>
      </c>
      <c r="N34" s="14">
        <f t="shared" si="6"/>
        <v>31</v>
      </c>
      <c r="O34" s="15"/>
      <c r="P34" s="119">
        <f t="shared" si="6"/>
        <v>19</v>
      </c>
      <c r="Q34" s="14">
        <f t="shared" si="6"/>
        <v>30</v>
      </c>
      <c r="R34" s="15"/>
      <c r="S34" s="119">
        <f t="shared" si="6"/>
        <v>17.5</v>
      </c>
      <c r="T34" s="14">
        <f t="shared" si="6"/>
        <v>30</v>
      </c>
      <c r="U34" s="15"/>
      <c r="V34" s="119">
        <f t="shared" si="6"/>
        <v>18.5</v>
      </c>
      <c r="W34" s="14">
        <f t="shared" si="6"/>
        <v>28</v>
      </c>
      <c r="X34" s="15"/>
      <c r="Y34" s="133">
        <f>SUM(Y8:Y33)</f>
        <v>1860</v>
      </c>
      <c r="Z34" s="16">
        <f>SUM(Z8:Z33)</f>
        <v>180</v>
      </c>
    </row>
    <row r="35" spans="1:26" ht="13.5" customHeight="1" thickTop="1" x14ac:dyDescent="0.2"/>
    <row r="36" spans="1:26" ht="12" customHeight="1" x14ac:dyDescent="0.2">
      <c r="A36" s="3" t="s">
        <v>210</v>
      </c>
      <c r="U36" s="104"/>
    </row>
    <row r="37" spans="1:26" ht="12" customHeight="1" x14ac:dyDescent="0.2">
      <c r="A37" s="3" t="s">
        <v>214</v>
      </c>
      <c r="U37" s="104"/>
    </row>
    <row r="38" spans="1:26" ht="12" customHeight="1" x14ac:dyDescent="0.2">
      <c r="U38" s="103"/>
    </row>
    <row r="39" spans="1:26" ht="12" customHeight="1" x14ac:dyDescent="0.2">
      <c r="A39" s="124" t="s">
        <v>334</v>
      </c>
      <c r="U39" s="103"/>
    </row>
    <row r="40" spans="1:26" ht="12" customHeight="1" x14ac:dyDescent="0.2">
      <c r="A40" s="125" t="s">
        <v>329</v>
      </c>
      <c r="D40" s="3" t="s">
        <v>335</v>
      </c>
      <c r="E40" s="125"/>
      <c r="G40" s="3" t="s">
        <v>211</v>
      </c>
      <c r="H40" s="125"/>
      <c r="K40" s="125"/>
      <c r="L40" s="125"/>
      <c r="M40" s="125" t="s">
        <v>310</v>
      </c>
      <c r="N40" s="125"/>
      <c r="P40" s="125"/>
      <c r="R40" s="104"/>
      <c r="T40" s="103"/>
      <c r="U40" s="103"/>
    </row>
    <row r="41" spans="1:26" ht="12" customHeight="1" x14ac:dyDescent="0.2">
      <c r="A41" s="125" t="s">
        <v>337</v>
      </c>
      <c r="D41" s="3" t="s">
        <v>313</v>
      </c>
      <c r="E41" s="125"/>
      <c r="G41" s="3" t="s">
        <v>216</v>
      </c>
      <c r="H41" s="125"/>
      <c r="K41" s="125"/>
      <c r="L41" s="125"/>
      <c r="M41" s="125" t="s">
        <v>311</v>
      </c>
      <c r="N41" s="125"/>
      <c r="P41" s="125"/>
      <c r="R41" s="104"/>
      <c r="T41" s="103"/>
      <c r="U41" s="103"/>
    </row>
    <row r="42" spans="1:26" ht="12" customHeight="1" x14ac:dyDescent="0.2">
      <c r="A42" s="3" t="s">
        <v>340</v>
      </c>
      <c r="D42" s="3" t="s">
        <v>320</v>
      </c>
      <c r="G42" s="3" t="s">
        <v>217</v>
      </c>
      <c r="M42" s="3" t="s">
        <v>312</v>
      </c>
      <c r="R42" s="103"/>
      <c r="T42" s="103"/>
      <c r="U42" s="103"/>
    </row>
    <row r="43" spans="1:26" ht="12" customHeight="1" x14ac:dyDescent="0.2">
      <c r="A43" s="3" t="s">
        <v>341</v>
      </c>
      <c r="G43" s="3" t="s">
        <v>218</v>
      </c>
      <c r="R43" s="103"/>
      <c r="T43" s="103"/>
      <c r="U43" s="103"/>
    </row>
    <row r="44" spans="1:26" ht="12" customHeight="1" x14ac:dyDescent="0.2">
      <c r="A44" s="3" t="s">
        <v>330</v>
      </c>
      <c r="G44" s="3" t="s">
        <v>219</v>
      </c>
      <c r="R44" s="103"/>
      <c r="T44" s="103"/>
      <c r="U44" s="103"/>
    </row>
    <row r="45" spans="1:26" ht="12" customHeight="1" x14ac:dyDescent="0.2">
      <c r="A45" s="105" t="s">
        <v>658</v>
      </c>
      <c r="R45" s="103"/>
      <c r="T45" s="103"/>
      <c r="U45" s="103"/>
    </row>
    <row r="46" spans="1:26" ht="12" customHeight="1" x14ac:dyDescent="0.2">
      <c r="T46" s="103"/>
      <c r="U46" s="103"/>
    </row>
    <row r="47" spans="1:26" ht="12" customHeight="1" x14ac:dyDescent="0.2">
      <c r="A47" s="124" t="s">
        <v>336</v>
      </c>
      <c r="S47" s="103"/>
      <c r="T47" s="103"/>
    </row>
    <row r="48" spans="1:26" ht="12" customHeight="1" x14ac:dyDescent="0.2">
      <c r="A48" s="3" t="s">
        <v>667</v>
      </c>
    </row>
    <row r="49" spans="1:1" ht="12" customHeight="1" x14ac:dyDescent="0.2">
      <c r="A49" s="3" t="s">
        <v>349</v>
      </c>
    </row>
    <row r="50" spans="1:1" ht="12" customHeight="1" x14ac:dyDescent="0.2">
      <c r="A50" s="3" t="s">
        <v>328</v>
      </c>
    </row>
    <row r="51" spans="1:1" ht="12" customHeight="1" x14ac:dyDescent="0.2">
      <c r="A51" s="3" t="s">
        <v>326</v>
      </c>
    </row>
    <row r="52" spans="1:1" ht="12" customHeight="1" x14ac:dyDescent="0.2">
      <c r="A52" s="3" t="s">
        <v>327</v>
      </c>
    </row>
    <row r="53" spans="1:1" ht="13.5" customHeight="1" x14ac:dyDescent="0.2"/>
  </sheetData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4">
    <mergeCell ref="A7:Z7"/>
    <mergeCell ref="A31:Z31"/>
    <mergeCell ref="A34:F34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U5"/>
    <mergeCell ref="V5:X5"/>
    <mergeCell ref="Y5:Y6"/>
    <mergeCell ref="A1:Z1"/>
    <mergeCell ref="A2:Z2"/>
    <mergeCell ref="Z5:Z6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A2" sqref="A2:Z2"/>
    </sheetView>
  </sheetViews>
  <sheetFormatPr defaultRowHeight="12" x14ac:dyDescent="0.2"/>
  <cols>
    <col min="1" max="1" width="36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38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251" t="s">
        <v>24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3"/>
    </row>
    <row r="3" spans="1:26" ht="13.5" customHeight="1" thickBot="1" x14ac:dyDescent="0.25">
      <c r="A3" s="188" t="s">
        <v>682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90"/>
    </row>
    <row r="4" spans="1:26" ht="18" customHeight="1" thickBot="1" x14ac:dyDescent="0.25">
      <c r="A4" s="184" t="s">
        <v>0</v>
      </c>
      <c r="B4" s="185"/>
      <c r="C4" s="185"/>
      <c r="D4" s="185"/>
      <c r="E4" s="185"/>
      <c r="F4" s="186"/>
      <c r="G4" s="170" t="s">
        <v>1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0"/>
      <c r="Z4" s="187"/>
    </row>
    <row r="5" spans="1:26" ht="18" customHeight="1" thickBot="1" x14ac:dyDescent="0.25">
      <c r="A5" s="180" t="s">
        <v>13</v>
      </c>
      <c r="B5" s="191" t="s">
        <v>12</v>
      </c>
      <c r="C5" s="182" t="s">
        <v>34</v>
      </c>
      <c r="D5" s="182" t="s">
        <v>333</v>
      </c>
      <c r="E5" s="177" t="s">
        <v>7</v>
      </c>
      <c r="F5" s="178" t="s">
        <v>324</v>
      </c>
      <c r="G5" s="170" t="s">
        <v>3</v>
      </c>
      <c r="H5" s="171"/>
      <c r="I5" s="172"/>
      <c r="J5" s="170" t="s">
        <v>4</v>
      </c>
      <c r="K5" s="171"/>
      <c r="L5" s="172"/>
      <c r="M5" s="170" t="s">
        <v>8</v>
      </c>
      <c r="N5" s="171"/>
      <c r="O5" s="172"/>
      <c r="P5" s="170" t="s">
        <v>9</v>
      </c>
      <c r="Q5" s="171"/>
      <c r="R5" s="172"/>
      <c r="S5" s="170" t="s">
        <v>10</v>
      </c>
      <c r="T5" s="171"/>
      <c r="U5" s="172"/>
      <c r="V5" s="170" t="s">
        <v>11</v>
      </c>
      <c r="W5" s="171"/>
      <c r="X5" s="172"/>
      <c r="Y5" s="173" t="s">
        <v>21</v>
      </c>
      <c r="Z5" s="175" t="s">
        <v>15</v>
      </c>
    </row>
    <row r="6" spans="1:26" ht="18" customHeight="1" thickBot="1" x14ac:dyDescent="0.25">
      <c r="A6" s="181"/>
      <c r="B6" s="192"/>
      <c r="C6" s="183"/>
      <c r="D6" s="183"/>
      <c r="E6" s="177"/>
      <c r="F6" s="179"/>
      <c r="G6" s="150" t="s">
        <v>5</v>
      </c>
      <c r="H6" s="151" t="s">
        <v>2</v>
      </c>
      <c r="I6" s="152" t="s">
        <v>6</v>
      </c>
      <c r="J6" s="150" t="s">
        <v>5</v>
      </c>
      <c r="K6" s="151" t="s">
        <v>2</v>
      </c>
      <c r="L6" s="152" t="s">
        <v>6</v>
      </c>
      <c r="M6" s="150" t="s">
        <v>5</v>
      </c>
      <c r="N6" s="151" t="s">
        <v>2</v>
      </c>
      <c r="O6" s="152" t="s">
        <v>6</v>
      </c>
      <c r="P6" s="150" t="s">
        <v>5</v>
      </c>
      <c r="Q6" s="151" t="s">
        <v>2</v>
      </c>
      <c r="R6" s="152" t="s">
        <v>6</v>
      </c>
      <c r="S6" s="150" t="s">
        <v>5</v>
      </c>
      <c r="T6" s="151" t="s">
        <v>2</v>
      </c>
      <c r="U6" s="152" t="s">
        <v>6</v>
      </c>
      <c r="V6" s="150" t="s">
        <v>5</v>
      </c>
      <c r="W6" s="151" t="s">
        <v>2</v>
      </c>
      <c r="X6" s="153" t="s">
        <v>6</v>
      </c>
      <c r="Y6" s="174"/>
      <c r="Z6" s="176"/>
    </row>
    <row r="7" spans="1:26" ht="13.5" customHeight="1" thickTop="1" thickBot="1" x14ac:dyDescent="0.25">
      <c r="A7" s="164" t="s">
        <v>331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/>
    </row>
    <row r="8" spans="1:26" ht="13.5" customHeight="1" x14ac:dyDescent="0.2">
      <c r="A8" s="123" t="s">
        <v>133</v>
      </c>
      <c r="B8" s="45" t="s">
        <v>611</v>
      </c>
      <c r="C8" s="106" t="s">
        <v>669</v>
      </c>
      <c r="D8" s="46" t="s">
        <v>319</v>
      </c>
      <c r="E8" s="46" t="s">
        <v>77</v>
      </c>
      <c r="F8" s="47">
        <v>45</v>
      </c>
      <c r="G8" s="48">
        <v>2</v>
      </c>
      <c r="H8" s="49">
        <v>3</v>
      </c>
      <c r="I8" s="53" t="s">
        <v>77</v>
      </c>
      <c r="J8" s="48">
        <v>2</v>
      </c>
      <c r="K8" s="49">
        <v>3</v>
      </c>
      <c r="L8" s="50" t="s">
        <v>78</v>
      </c>
      <c r="M8" s="48">
        <v>2</v>
      </c>
      <c r="N8" s="49">
        <v>3</v>
      </c>
      <c r="O8" s="53" t="s">
        <v>77</v>
      </c>
      <c r="P8" s="48">
        <v>2</v>
      </c>
      <c r="Q8" s="49">
        <v>3</v>
      </c>
      <c r="R8" s="50" t="s">
        <v>78</v>
      </c>
      <c r="S8" s="48">
        <v>2</v>
      </c>
      <c r="T8" s="49">
        <v>3</v>
      </c>
      <c r="U8" s="53" t="s">
        <v>77</v>
      </c>
      <c r="V8" s="48">
        <v>2</v>
      </c>
      <c r="W8" s="49">
        <v>3</v>
      </c>
      <c r="X8" s="50" t="s">
        <v>78</v>
      </c>
      <c r="Y8" s="154">
        <f t="shared" ref="Y8:Y33" si="0">SUM(G8,J8,M8,P8,S8,V8)*15</f>
        <v>180</v>
      </c>
      <c r="Z8" s="51">
        <f t="shared" ref="Z8:Z33" si="1">SUM(H8,K8,N8,Q8,T8,W8)</f>
        <v>18</v>
      </c>
    </row>
    <row r="9" spans="1:26" ht="13.5" customHeight="1" x14ac:dyDescent="0.2">
      <c r="A9" s="79" t="s">
        <v>134</v>
      </c>
      <c r="B9" s="108" t="s">
        <v>612</v>
      </c>
      <c r="C9" s="107" t="s">
        <v>670</v>
      </c>
      <c r="D9" s="41" t="s">
        <v>314</v>
      </c>
      <c r="E9" s="41" t="s">
        <v>77</v>
      </c>
      <c r="F9" s="42">
        <v>45</v>
      </c>
      <c r="G9" s="43">
        <v>2</v>
      </c>
      <c r="H9" s="37">
        <v>3</v>
      </c>
      <c r="I9" s="38" t="s">
        <v>77</v>
      </c>
      <c r="J9" s="43">
        <v>2</v>
      </c>
      <c r="K9" s="37">
        <v>3</v>
      </c>
      <c r="L9" s="20" t="s">
        <v>78</v>
      </c>
      <c r="M9" s="43">
        <v>2</v>
      </c>
      <c r="N9" s="37">
        <v>3</v>
      </c>
      <c r="O9" s="38" t="s">
        <v>77</v>
      </c>
      <c r="P9" s="43">
        <v>2</v>
      </c>
      <c r="Q9" s="37">
        <v>3</v>
      </c>
      <c r="R9" s="20" t="s">
        <v>78</v>
      </c>
      <c r="S9" s="43">
        <v>2</v>
      </c>
      <c r="T9" s="37">
        <v>3</v>
      </c>
      <c r="U9" s="38" t="s">
        <v>77</v>
      </c>
      <c r="V9" s="43">
        <v>2</v>
      </c>
      <c r="W9" s="37">
        <v>3</v>
      </c>
      <c r="X9" s="20" t="s">
        <v>78</v>
      </c>
      <c r="Y9" s="144">
        <f t="shared" si="0"/>
        <v>180</v>
      </c>
      <c r="Z9" s="44">
        <f t="shared" si="1"/>
        <v>18</v>
      </c>
    </row>
    <row r="10" spans="1:26" ht="13.5" customHeight="1" x14ac:dyDescent="0.2">
      <c r="A10" s="66" t="s">
        <v>101</v>
      </c>
      <c r="B10" s="67" t="s">
        <v>613</v>
      </c>
      <c r="C10" s="68"/>
      <c r="D10" s="68" t="s">
        <v>319</v>
      </c>
      <c r="E10" s="68" t="s">
        <v>77</v>
      </c>
      <c r="F10" s="69">
        <v>45</v>
      </c>
      <c r="G10" s="63">
        <v>2</v>
      </c>
      <c r="H10" s="64">
        <v>2</v>
      </c>
      <c r="I10" s="65" t="s">
        <v>77</v>
      </c>
      <c r="J10" s="63">
        <v>2</v>
      </c>
      <c r="K10" s="64">
        <v>2</v>
      </c>
      <c r="L10" s="35" t="s">
        <v>78</v>
      </c>
      <c r="M10" s="63">
        <v>2</v>
      </c>
      <c r="N10" s="64">
        <v>2</v>
      </c>
      <c r="O10" s="65" t="s">
        <v>77</v>
      </c>
      <c r="P10" s="63">
        <v>2</v>
      </c>
      <c r="Q10" s="64">
        <v>2</v>
      </c>
      <c r="R10" s="35" t="s">
        <v>78</v>
      </c>
      <c r="S10" s="63">
        <v>2</v>
      </c>
      <c r="T10" s="64">
        <v>2</v>
      </c>
      <c r="U10" s="65" t="s">
        <v>77</v>
      </c>
      <c r="V10" s="63">
        <v>2</v>
      </c>
      <c r="W10" s="64">
        <v>2</v>
      </c>
      <c r="X10" s="35" t="s">
        <v>78</v>
      </c>
      <c r="Y10" s="146">
        <f>SUM(G10,J10,M10,P10,S10,V10)*15</f>
        <v>180</v>
      </c>
      <c r="Z10" s="78">
        <f>SUM(H10,K10,N10,Q10,T10,W10)</f>
        <v>12</v>
      </c>
    </row>
    <row r="11" spans="1:26" ht="13.5" customHeight="1" x14ac:dyDescent="0.2">
      <c r="A11" s="66" t="s">
        <v>102</v>
      </c>
      <c r="B11" s="67" t="s">
        <v>614</v>
      </c>
      <c r="C11" s="68"/>
      <c r="D11" s="68" t="s">
        <v>319</v>
      </c>
      <c r="E11" s="68" t="s">
        <v>77</v>
      </c>
      <c r="F11" s="69">
        <v>45</v>
      </c>
      <c r="G11" s="63">
        <v>1</v>
      </c>
      <c r="H11" s="64">
        <v>2</v>
      </c>
      <c r="I11" s="65" t="s">
        <v>77</v>
      </c>
      <c r="J11" s="63">
        <v>1</v>
      </c>
      <c r="K11" s="64">
        <v>2</v>
      </c>
      <c r="L11" s="35" t="s">
        <v>78</v>
      </c>
      <c r="M11" s="63">
        <v>1</v>
      </c>
      <c r="N11" s="64">
        <v>2</v>
      </c>
      <c r="O11" s="65" t="s">
        <v>77</v>
      </c>
      <c r="P11" s="63"/>
      <c r="Q11" s="64"/>
      <c r="R11" s="35"/>
      <c r="S11" s="63"/>
      <c r="T11" s="64"/>
      <c r="U11" s="65"/>
      <c r="V11" s="63"/>
      <c r="W11" s="64"/>
      <c r="X11" s="35"/>
      <c r="Y11" s="146">
        <f>SUM(G11,J11,M11,P11,S11,V11)*15</f>
        <v>45</v>
      </c>
      <c r="Z11" s="78">
        <f>SUM(H11,K11,N11,Q11,T11,W11)</f>
        <v>6</v>
      </c>
    </row>
    <row r="12" spans="1:26" ht="13.5" customHeight="1" x14ac:dyDescent="0.2">
      <c r="A12" s="39" t="s">
        <v>104</v>
      </c>
      <c r="B12" s="108" t="s">
        <v>615</v>
      </c>
      <c r="C12" s="41"/>
      <c r="D12" s="41" t="s">
        <v>319</v>
      </c>
      <c r="E12" s="41" t="s">
        <v>77</v>
      </c>
      <c r="F12" s="42">
        <v>45</v>
      </c>
      <c r="G12" s="43"/>
      <c r="H12" s="37"/>
      <c r="I12" s="38"/>
      <c r="J12" s="43"/>
      <c r="K12" s="37"/>
      <c r="L12" s="20"/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44">
        <f t="shared" si="0"/>
        <v>60</v>
      </c>
      <c r="Z12" s="44">
        <f t="shared" si="1"/>
        <v>8</v>
      </c>
    </row>
    <row r="13" spans="1:26" ht="13.5" customHeight="1" x14ac:dyDescent="0.2">
      <c r="A13" s="39" t="s">
        <v>135</v>
      </c>
      <c r="B13" s="108" t="s">
        <v>616</v>
      </c>
      <c r="C13" s="41" t="s">
        <v>668</v>
      </c>
      <c r="D13" s="41" t="s">
        <v>319</v>
      </c>
      <c r="E13" s="41" t="s">
        <v>77</v>
      </c>
      <c r="F13" s="42">
        <v>45</v>
      </c>
      <c r="G13" s="43"/>
      <c r="H13" s="37"/>
      <c r="I13" s="38"/>
      <c r="J13" s="43"/>
      <c r="K13" s="37"/>
      <c r="L13" s="20"/>
      <c r="M13" s="43">
        <v>2</v>
      </c>
      <c r="N13" s="37">
        <v>3</v>
      </c>
      <c r="O13" s="38" t="s">
        <v>77</v>
      </c>
      <c r="P13" s="43">
        <v>2</v>
      </c>
      <c r="Q13" s="37">
        <v>3</v>
      </c>
      <c r="R13" s="20" t="s">
        <v>78</v>
      </c>
      <c r="S13" s="43"/>
      <c r="T13" s="37"/>
      <c r="U13" s="38"/>
      <c r="V13" s="43"/>
      <c r="W13" s="37"/>
      <c r="X13" s="20"/>
      <c r="Y13" s="144">
        <f t="shared" ref="Y13:Y18" si="2">SUM(G13,J13,M13,P13,S13,V13)*15</f>
        <v>60</v>
      </c>
      <c r="Z13" s="44">
        <f t="shared" ref="Z13:Z18" si="3">SUM(H13,K13,N13,Q13,T13,W13)</f>
        <v>6</v>
      </c>
    </row>
    <row r="14" spans="1:26" ht="13.5" customHeight="1" x14ac:dyDescent="0.2">
      <c r="A14" s="66" t="s">
        <v>97</v>
      </c>
      <c r="B14" s="67" t="s">
        <v>617</v>
      </c>
      <c r="C14" s="68"/>
      <c r="D14" s="68" t="s">
        <v>319</v>
      </c>
      <c r="E14" s="68" t="s">
        <v>77</v>
      </c>
      <c r="F14" s="69">
        <v>45</v>
      </c>
      <c r="G14" s="63">
        <v>1</v>
      </c>
      <c r="H14" s="64">
        <v>1</v>
      </c>
      <c r="I14" s="65" t="s">
        <v>77</v>
      </c>
      <c r="J14" s="63">
        <v>1</v>
      </c>
      <c r="K14" s="64">
        <v>1</v>
      </c>
      <c r="L14" s="35" t="s">
        <v>77</v>
      </c>
      <c r="M14" s="63">
        <v>2</v>
      </c>
      <c r="N14" s="64">
        <v>2</v>
      </c>
      <c r="O14" s="65" t="s">
        <v>77</v>
      </c>
      <c r="P14" s="63">
        <v>2</v>
      </c>
      <c r="Q14" s="64">
        <v>2</v>
      </c>
      <c r="R14" s="35" t="s">
        <v>77</v>
      </c>
      <c r="S14" s="63"/>
      <c r="T14" s="64"/>
      <c r="U14" s="65"/>
      <c r="V14" s="63"/>
      <c r="W14" s="64"/>
      <c r="X14" s="35"/>
      <c r="Y14" s="146">
        <f t="shared" si="2"/>
        <v>90</v>
      </c>
      <c r="Z14" s="78">
        <f t="shared" si="3"/>
        <v>6</v>
      </c>
    </row>
    <row r="15" spans="1:26" ht="13.5" customHeight="1" x14ac:dyDescent="0.2">
      <c r="A15" s="66" t="s">
        <v>315</v>
      </c>
      <c r="B15" s="67" t="s">
        <v>618</v>
      </c>
      <c r="C15" s="68"/>
      <c r="D15" s="68" t="s">
        <v>319</v>
      </c>
      <c r="E15" s="68" t="s">
        <v>77</v>
      </c>
      <c r="F15" s="69">
        <v>45</v>
      </c>
      <c r="G15" s="63">
        <v>2</v>
      </c>
      <c r="H15" s="64">
        <v>2</v>
      </c>
      <c r="I15" s="65" t="s">
        <v>77</v>
      </c>
      <c r="J15" s="63">
        <v>2</v>
      </c>
      <c r="K15" s="64">
        <v>2</v>
      </c>
      <c r="L15" s="35" t="s">
        <v>78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46">
        <f t="shared" si="2"/>
        <v>60</v>
      </c>
      <c r="Z15" s="78">
        <f t="shared" si="3"/>
        <v>4</v>
      </c>
    </row>
    <row r="16" spans="1:26" ht="13.5" customHeight="1" x14ac:dyDescent="0.2">
      <c r="A16" s="66" t="s">
        <v>98</v>
      </c>
      <c r="B16" s="67" t="s">
        <v>619</v>
      </c>
      <c r="C16" s="68"/>
      <c r="D16" s="68" t="s">
        <v>319</v>
      </c>
      <c r="E16" s="68" t="s">
        <v>77</v>
      </c>
      <c r="F16" s="69">
        <v>45</v>
      </c>
      <c r="G16" s="63"/>
      <c r="H16" s="64"/>
      <c r="I16" s="65"/>
      <c r="J16" s="63"/>
      <c r="K16" s="64"/>
      <c r="L16" s="35"/>
      <c r="M16" s="63"/>
      <c r="N16" s="64"/>
      <c r="O16" s="65"/>
      <c r="P16" s="63">
        <v>2</v>
      </c>
      <c r="Q16" s="64">
        <v>2</v>
      </c>
      <c r="R16" s="35" t="s">
        <v>77</v>
      </c>
      <c r="S16" s="63">
        <v>2</v>
      </c>
      <c r="T16" s="64">
        <v>2</v>
      </c>
      <c r="U16" s="65" t="s">
        <v>77</v>
      </c>
      <c r="V16" s="63"/>
      <c r="W16" s="64"/>
      <c r="X16" s="35"/>
      <c r="Y16" s="146">
        <f t="shared" si="2"/>
        <v>60</v>
      </c>
      <c r="Z16" s="78">
        <f t="shared" si="3"/>
        <v>4</v>
      </c>
    </row>
    <row r="17" spans="1:26" ht="13.5" customHeight="1" x14ac:dyDescent="0.2">
      <c r="A17" s="66" t="s">
        <v>105</v>
      </c>
      <c r="B17" s="67" t="s">
        <v>620</v>
      </c>
      <c r="C17" s="68"/>
      <c r="D17" s="68" t="s">
        <v>319</v>
      </c>
      <c r="E17" s="68" t="s">
        <v>77</v>
      </c>
      <c r="F17" s="69">
        <v>45</v>
      </c>
      <c r="G17" s="63">
        <v>1</v>
      </c>
      <c r="H17" s="64">
        <v>2</v>
      </c>
      <c r="I17" s="65" t="s">
        <v>77</v>
      </c>
      <c r="J17" s="63">
        <v>1</v>
      </c>
      <c r="K17" s="64">
        <v>2</v>
      </c>
      <c r="L17" s="35" t="s">
        <v>77</v>
      </c>
      <c r="M17" s="63"/>
      <c r="N17" s="64"/>
      <c r="O17" s="65"/>
      <c r="P17" s="63"/>
      <c r="Q17" s="64"/>
      <c r="R17" s="35"/>
      <c r="S17" s="63"/>
      <c r="T17" s="64"/>
      <c r="U17" s="65"/>
      <c r="V17" s="63"/>
      <c r="W17" s="64"/>
      <c r="X17" s="35"/>
      <c r="Y17" s="146">
        <f t="shared" si="2"/>
        <v>30</v>
      </c>
      <c r="Z17" s="78">
        <f t="shared" si="3"/>
        <v>4</v>
      </c>
    </row>
    <row r="18" spans="1:26" ht="13.5" customHeight="1" x14ac:dyDescent="0.2">
      <c r="A18" s="66" t="s">
        <v>103</v>
      </c>
      <c r="B18" s="67" t="s">
        <v>621</v>
      </c>
      <c r="C18" s="68"/>
      <c r="D18" s="68" t="s">
        <v>319</v>
      </c>
      <c r="E18" s="68" t="s">
        <v>77</v>
      </c>
      <c r="F18" s="69">
        <v>45</v>
      </c>
      <c r="G18" s="63">
        <v>2</v>
      </c>
      <c r="H18" s="64">
        <v>2</v>
      </c>
      <c r="I18" s="65" t="s">
        <v>77</v>
      </c>
      <c r="J18" s="63">
        <v>2</v>
      </c>
      <c r="K18" s="64">
        <v>2</v>
      </c>
      <c r="L18" s="35" t="s">
        <v>78</v>
      </c>
      <c r="M18" s="63">
        <v>2</v>
      </c>
      <c r="N18" s="64">
        <v>2</v>
      </c>
      <c r="O18" s="65" t="s">
        <v>77</v>
      </c>
      <c r="P18" s="63">
        <v>2</v>
      </c>
      <c r="Q18" s="64">
        <v>2</v>
      </c>
      <c r="R18" s="35" t="s">
        <v>78</v>
      </c>
      <c r="S18" s="63"/>
      <c r="T18" s="64"/>
      <c r="U18" s="65"/>
      <c r="V18" s="63"/>
      <c r="W18" s="64"/>
      <c r="X18" s="35"/>
      <c r="Y18" s="146">
        <f t="shared" si="2"/>
        <v>120</v>
      </c>
      <c r="Z18" s="78">
        <f t="shared" si="3"/>
        <v>8</v>
      </c>
    </row>
    <row r="19" spans="1:26" ht="13.5" customHeight="1" x14ac:dyDescent="0.2">
      <c r="A19" s="39" t="s">
        <v>95</v>
      </c>
      <c r="B19" s="108" t="s">
        <v>622</v>
      </c>
      <c r="C19" s="41" t="s">
        <v>368</v>
      </c>
      <c r="D19" s="41" t="s">
        <v>319</v>
      </c>
      <c r="E19" s="41" t="s">
        <v>212</v>
      </c>
      <c r="F19" s="42">
        <v>45</v>
      </c>
      <c r="G19" s="43">
        <v>2</v>
      </c>
      <c r="H19" s="37">
        <v>2</v>
      </c>
      <c r="I19" s="38" t="s">
        <v>77</v>
      </c>
      <c r="J19" s="43">
        <v>2</v>
      </c>
      <c r="K19" s="37">
        <v>2</v>
      </c>
      <c r="L19" s="20" t="s">
        <v>78</v>
      </c>
      <c r="M19" s="43">
        <v>2</v>
      </c>
      <c r="N19" s="37">
        <v>2</v>
      </c>
      <c r="O19" s="38" t="s">
        <v>77</v>
      </c>
      <c r="P19" s="43">
        <v>2</v>
      </c>
      <c r="Q19" s="37">
        <v>2</v>
      </c>
      <c r="R19" s="20" t="s">
        <v>78</v>
      </c>
      <c r="S19" s="43"/>
      <c r="T19" s="37"/>
      <c r="U19" s="38"/>
      <c r="V19" s="43"/>
      <c r="W19" s="37"/>
      <c r="X19" s="20"/>
      <c r="Y19" s="144">
        <f t="shared" si="0"/>
        <v>120</v>
      </c>
      <c r="Z19" s="44">
        <f t="shared" si="1"/>
        <v>8</v>
      </c>
    </row>
    <row r="20" spans="1:26" ht="13.5" customHeight="1" x14ac:dyDescent="0.2">
      <c r="A20" s="39" t="s">
        <v>96</v>
      </c>
      <c r="B20" s="108" t="s">
        <v>623</v>
      </c>
      <c r="C20" s="41"/>
      <c r="D20" s="41" t="s">
        <v>319</v>
      </c>
      <c r="E20" s="41" t="s">
        <v>212</v>
      </c>
      <c r="F20" s="42">
        <v>45</v>
      </c>
      <c r="G20" s="43">
        <v>1</v>
      </c>
      <c r="H20" s="37">
        <v>1</v>
      </c>
      <c r="I20" s="38" t="s">
        <v>77</v>
      </c>
      <c r="J20" s="43">
        <v>1</v>
      </c>
      <c r="K20" s="37">
        <v>1</v>
      </c>
      <c r="L20" s="20" t="s">
        <v>78</v>
      </c>
      <c r="M20" s="43">
        <v>1</v>
      </c>
      <c r="N20" s="37">
        <v>1</v>
      </c>
      <c r="O20" s="38" t="s">
        <v>77</v>
      </c>
      <c r="P20" s="43">
        <v>1</v>
      </c>
      <c r="Q20" s="37">
        <v>1</v>
      </c>
      <c r="R20" s="20" t="s">
        <v>78</v>
      </c>
      <c r="S20" s="43"/>
      <c r="T20" s="37"/>
      <c r="U20" s="38"/>
      <c r="V20" s="43"/>
      <c r="W20" s="37"/>
      <c r="X20" s="20"/>
      <c r="Y20" s="144">
        <f t="shared" si="0"/>
        <v>60</v>
      </c>
      <c r="Z20" s="44">
        <f t="shared" si="1"/>
        <v>4</v>
      </c>
    </row>
    <row r="21" spans="1:26" ht="13.5" customHeight="1" x14ac:dyDescent="0.2">
      <c r="A21" s="39" t="s">
        <v>136</v>
      </c>
      <c r="B21" s="108" t="s">
        <v>624</v>
      </c>
      <c r="C21" s="41"/>
      <c r="D21" s="41" t="s">
        <v>319</v>
      </c>
      <c r="E21" s="41" t="s">
        <v>81</v>
      </c>
      <c r="F21" s="42">
        <v>45</v>
      </c>
      <c r="G21" s="43"/>
      <c r="H21" s="37"/>
      <c r="I21" s="38"/>
      <c r="J21" s="43"/>
      <c r="K21" s="37"/>
      <c r="L21" s="20"/>
      <c r="M21" s="43">
        <v>2</v>
      </c>
      <c r="N21" s="37">
        <v>2</v>
      </c>
      <c r="O21" s="38" t="s">
        <v>77</v>
      </c>
      <c r="P21" s="43">
        <v>2</v>
      </c>
      <c r="Q21" s="37">
        <v>2</v>
      </c>
      <c r="R21" s="20" t="s">
        <v>77</v>
      </c>
      <c r="S21" s="43">
        <v>2</v>
      </c>
      <c r="T21" s="37">
        <v>2</v>
      </c>
      <c r="U21" s="38" t="s">
        <v>77</v>
      </c>
      <c r="V21" s="43">
        <v>2</v>
      </c>
      <c r="W21" s="37">
        <v>2</v>
      </c>
      <c r="X21" s="20" t="s">
        <v>77</v>
      </c>
      <c r="Y21" s="144">
        <f>SUM(G21,J21,M21,P21,S21,V21)*15</f>
        <v>120</v>
      </c>
      <c r="Z21" s="44">
        <f>SUM(H21,K21,N21,Q21,T21,W21)</f>
        <v>8</v>
      </c>
    </row>
    <row r="22" spans="1:26" ht="13.5" customHeight="1" x14ac:dyDescent="0.2">
      <c r="A22" s="39" t="s">
        <v>30</v>
      </c>
      <c r="B22" s="108" t="s">
        <v>606</v>
      </c>
      <c r="C22" s="41"/>
      <c r="D22" s="41" t="s">
        <v>319</v>
      </c>
      <c r="E22" s="41" t="s">
        <v>81</v>
      </c>
      <c r="F22" s="42">
        <v>45</v>
      </c>
      <c r="G22" s="43"/>
      <c r="H22" s="37"/>
      <c r="I22" s="38"/>
      <c r="J22" s="43"/>
      <c r="K22" s="37"/>
      <c r="L22" s="20"/>
      <c r="M22" s="43">
        <v>2</v>
      </c>
      <c r="N22" s="37">
        <v>2</v>
      </c>
      <c r="O22" s="38" t="s">
        <v>77</v>
      </c>
      <c r="P22" s="43">
        <v>2</v>
      </c>
      <c r="Q22" s="37">
        <v>2</v>
      </c>
      <c r="R22" s="20" t="s">
        <v>78</v>
      </c>
      <c r="S22" s="43">
        <v>2</v>
      </c>
      <c r="T22" s="37">
        <v>2</v>
      </c>
      <c r="U22" s="38" t="s">
        <v>77</v>
      </c>
      <c r="V22" s="43">
        <v>2</v>
      </c>
      <c r="W22" s="37">
        <v>2</v>
      </c>
      <c r="X22" s="20" t="s">
        <v>78</v>
      </c>
      <c r="Y22" s="144">
        <f t="shared" si="0"/>
        <v>120</v>
      </c>
      <c r="Z22" s="44">
        <f t="shared" si="1"/>
        <v>8</v>
      </c>
    </row>
    <row r="23" spans="1:26" ht="13.5" customHeight="1" x14ac:dyDescent="0.2">
      <c r="A23" s="66" t="s">
        <v>137</v>
      </c>
      <c r="B23" s="67" t="s">
        <v>625</v>
      </c>
      <c r="C23" s="68"/>
      <c r="D23" s="68" t="s">
        <v>319</v>
      </c>
      <c r="E23" s="68" t="s">
        <v>81</v>
      </c>
      <c r="F23" s="69">
        <v>45</v>
      </c>
      <c r="G23" s="63"/>
      <c r="H23" s="64"/>
      <c r="I23" s="65"/>
      <c r="J23" s="63"/>
      <c r="K23" s="64"/>
      <c r="L23" s="35"/>
      <c r="M23" s="63">
        <v>2</v>
      </c>
      <c r="N23" s="64">
        <v>2</v>
      </c>
      <c r="O23" s="65" t="s">
        <v>77</v>
      </c>
      <c r="P23" s="63">
        <v>2</v>
      </c>
      <c r="Q23" s="64">
        <v>2</v>
      </c>
      <c r="R23" s="35" t="s">
        <v>78</v>
      </c>
      <c r="S23" s="63"/>
      <c r="T23" s="64"/>
      <c r="U23" s="65"/>
      <c r="V23" s="63"/>
      <c r="W23" s="64"/>
      <c r="X23" s="35"/>
      <c r="Y23" s="146">
        <f t="shared" si="0"/>
        <v>60</v>
      </c>
      <c r="Z23" s="78">
        <f t="shared" si="1"/>
        <v>4</v>
      </c>
    </row>
    <row r="24" spans="1:26" ht="13.5" customHeight="1" x14ac:dyDescent="0.2">
      <c r="A24" s="66" t="s">
        <v>99</v>
      </c>
      <c r="B24" s="67" t="s">
        <v>626</v>
      </c>
      <c r="C24" s="68"/>
      <c r="D24" s="68" t="s">
        <v>319</v>
      </c>
      <c r="E24" s="68" t="s">
        <v>77</v>
      </c>
      <c r="F24" s="69">
        <v>45</v>
      </c>
      <c r="G24" s="63"/>
      <c r="H24" s="64"/>
      <c r="I24" s="65"/>
      <c r="J24" s="63"/>
      <c r="K24" s="64"/>
      <c r="L24" s="35"/>
      <c r="M24" s="63">
        <v>1</v>
      </c>
      <c r="N24" s="64">
        <v>2</v>
      </c>
      <c r="O24" s="65" t="s">
        <v>77</v>
      </c>
      <c r="P24" s="63">
        <v>1</v>
      </c>
      <c r="Q24" s="64">
        <v>2</v>
      </c>
      <c r="R24" s="35" t="s">
        <v>77</v>
      </c>
      <c r="S24" s="63"/>
      <c r="T24" s="64"/>
      <c r="U24" s="65"/>
      <c r="V24" s="63"/>
      <c r="W24" s="64"/>
      <c r="X24" s="35"/>
      <c r="Y24" s="146">
        <f t="shared" si="0"/>
        <v>30</v>
      </c>
      <c r="Z24" s="78">
        <f t="shared" si="1"/>
        <v>4</v>
      </c>
    </row>
    <row r="25" spans="1:26" ht="13.5" customHeight="1" x14ac:dyDescent="0.2">
      <c r="A25" s="66" t="s">
        <v>31</v>
      </c>
      <c r="B25" s="67" t="s">
        <v>627</v>
      </c>
      <c r="C25" s="68" t="s">
        <v>368</v>
      </c>
      <c r="D25" s="68" t="s">
        <v>314</v>
      </c>
      <c r="E25" s="68" t="s">
        <v>77</v>
      </c>
      <c r="F25" s="69">
        <v>60</v>
      </c>
      <c r="G25" s="63">
        <v>0.5</v>
      </c>
      <c r="H25" s="64">
        <v>2</v>
      </c>
      <c r="I25" s="65" t="s">
        <v>77</v>
      </c>
      <c r="J25" s="63">
        <v>0.5</v>
      </c>
      <c r="K25" s="64">
        <v>2</v>
      </c>
      <c r="L25" s="35" t="s">
        <v>78</v>
      </c>
      <c r="M25" s="63"/>
      <c r="N25" s="64"/>
      <c r="O25" s="65"/>
      <c r="P25" s="63"/>
      <c r="Q25" s="64"/>
      <c r="R25" s="35"/>
      <c r="S25" s="63"/>
      <c r="T25" s="64"/>
      <c r="U25" s="65"/>
      <c r="V25" s="63"/>
      <c r="W25" s="64"/>
      <c r="X25" s="35"/>
      <c r="Y25" s="146">
        <f t="shared" ref="Y25" si="4">SUM(G25,J25,M25,P25,S25,V25)*15</f>
        <v>15</v>
      </c>
      <c r="Z25" s="78">
        <f t="shared" ref="Z25" si="5">SUM(H25,K25,N25,Q25,T25,W25)</f>
        <v>4</v>
      </c>
    </row>
    <row r="26" spans="1:26" ht="13.5" customHeight="1" thickBot="1" x14ac:dyDescent="0.25">
      <c r="A26" s="66" t="s">
        <v>100</v>
      </c>
      <c r="B26" s="67" t="s">
        <v>628</v>
      </c>
      <c r="C26" s="68"/>
      <c r="D26" s="68" t="s">
        <v>319</v>
      </c>
      <c r="E26" s="68" t="s">
        <v>77</v>
      </c>
      <c r="F26" s="69">
        <v>45</v>
      </c>
      <c r="G26" s="63"/>
      <c r="H26" s="64"/>
      <c r="I26" s="65"/>
      <c r="J26" s="63"/>
      <c r="K26" s="64"/>
      <c r="L26" s="35"/>
      <c r="M26" s="63"/>
      <c r="N26" s="64"/>
      <c r="O26" s="65"/>
      <c r="P26" s="63"/>
      <c r="Q26" s="64"/>
      <c r="R26" s="35"/>
      <c r="S26" s="63">
        <v>1</v>
      </c>
      <c r="T26" s="64">
        <v>2</v>
      </c>
      <c r="U26" s="65" t="s">
        <v>77</v>
      </c>
      <c r="V26" s="63">
        <v>1</v>
      </c>
      <c r="W26" s="64">
        <v>2</v>
      </c>
      <c r="X26" s="35" t="s">
        <v>77</v>
      </c>
      <c r="Y26" s="146">
        <f t="shared" si="0"/>
        <v>30</v>
      </c>
      <c r="Z26" s="78">
        <f t="shared" si="1"/>
        <v>4</v>
      </c>
    </row>
    <row r="27" spans="1:26" ht="13.5" customHeight="1" x14ac:dyDescent="0.2">
      <c r="A27" s="55" t="s">
        <v>18</v>
      </c>
      <c r="B27" s="56" t="s">
        <v>389</v>
      </c>
      <c r="C27" s="57"/>
      <c r="D27" s="57" t="s">
        <v>319</v>
      </c>
      <c r="E27" s="57" t="s">
        <v>81</v>
      </c>
      <c r="F27" s="58">
        <v>45</v>
      </c>
      <c r="G27" s="59">
        <v>2</v>
      </c>
      <c r="H27" s="60">
        <v>2</v>
      </c>
      <c r="I27" s="19" t="s">
        <v>78</v>
      </c>
      <c r="J27" s="59">
        <v>2</v>
      </c>
      <c r="K27" s="60">
        <v>2</v>
      </c>
      <c r="L27" s="19" t="s">
        <v>78</v>
      </c>
      <c r="M27" s="59">
        <v>2</v>
      </c>
      <c r="N27" s="60">
        <v>2</v>
      </c>
      <c r="O27" s="19" t="s">
        <v>78</v>
      </c>
      <c r="P27" s="59">
        <v>2</v>
      </c>
      <c r="Q27" s="60">
        <v>2</v>
      </c>
      <c r="R27" s="19" t="s">
        <v>78</v>
      </c>
      <c r="S27" s="59">
        <v>2</v>
      </c>
      <c r="T27" s="60">
        <v>2</v>
      </c>
      <c r="U27" s="19" t="s">
        <v>78</v>
      </c>
      <c r="V27" s="59">
        <v>2</v>
      </c>
      <c r="W27" s="60">
        <v>2</v>
      </c>
      <c r="X27" s="19" t="s">
        <v>78</v>
      </c>
      <c r="Y27" s="155">
        <f t="shared" si="0"/>
        <v>180</v>
      </c>
      <c r="Z27" s="62">
        <f t="shared" si="1"/>
        <v>12</v>
      </c>
    </row>
    <row r="28" spans="1:26" ht="13.5" customHeight="1" x14ac:dyDescent="0.2">
      <c r="A28" s="39" t="s">
        <v>79</v>
      </c>
      <c r="B28" s="108" t="s">
        <v>390</v>
      </c>
      <c r="C28" s="41" t="s">
        <v>396</v>
      </c>
      <c r="D28" s="41"/>
      <c r="E28" s="41"/>
      <c r="F28" s="42"/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0</v>
      </c>
      <c r="W28" s="37">
        <v>1</v>
      </c>
      <c r="X28" s="20" t="s">
        <v>80</v>
      </c>
      <c r="Y28" s="156">
        <f t="shared" si="0"/>
        <v>0</v>
      </c>
      <c r="Z28" s="44">
        <f t="shared" si="1"/>
        <v>1</v>
      </c>
    </row>
    <row r="29" spans="1:26" ht="13.5" customHeight="1" x14ac:dyDescent="0.2">
      <c r="A29" s="39" t="s">
        <v>19</v>
      </c>
      <c r="B29" s="108" t="s">
        <v>391</v>
      </c>
      <c r="C29" s="41"/>
      <c r="D29" s="41" t="s">
        <v>319</v>
      </c>
      <c r="E29" s="41" t="s">
        <v>81</v>
      </c>
      <c r="F29" s="42">
        <v>45</v>
      </c>
      <c r="G29" s="43"/>
      <c r="H29" s="37"/>
      <c r="I29" s="20"/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>
        <v>1</v>
      </c>
      <c r="W29" s="37">
        <v>2</v>
      </c>
      <c r="X29" s="20" t="s">
        <v>78</v>
      </c>
      <c r="Y29" s="156">
        <f t="shared" si="0"/>
        <v>15</v>
      </c>
      <c r="Z29" s="44">
        <f t="shared" si="1"/>
        <v>2</v>
      </c>
    </row>
    <row r="30" spans="1:26" ht="13.5" customHeight="1" x14ac:dyDescent="0.2">
      <c r="A30" s="39" t="s">
        <v>26</v>
      </c>
      <c r="B30" s="108" t="s">
        <v>392</v>
      </c>
      <c r="C30" s="41" t="s">
        <v>368</v>
      </c>
      <c r="D30" s="41" t="s">
        <v>319</v>
      </c>
      <c r="E30" s="41" t="s">
        <v>81</v>
      </c>
      <c r="F30" s="42">
        <v>45</v>
      </c>
      <c r="G30" s="43">
        <v>1</v>
      </c>
      <c r="H30" s="37">
        <v>2</v>
      </c>
      <c r="I30" s="20" t="s">
        <v>77</v>
      </c>
      <c r="J30" s="43">
        <v>1</v>
      </c>
      <c r="K30" s="37">
        <v>2</v>
      </c>
      <c r="L30" s="20" t="s">
        <v>77</v>
      </c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56">
        <f t="shared" si="0"/>
        <v>30</v>
      </c>
      <c r="Z30" s="44">
        <f t="shared" si="1"/>
        <v>4</v>
      </c>
    </row>
    <row r="31" spans="1:26" ht="13.5" customHeight="1" x14ac:dyDescent="0.2">
      <c r="A31" s="39" t="s">
        <v>28</v>
      </c>
      <c r="B31" s="108" t="s">
        <v>393</v>
      </c>
      <c r="C31" s="41"/>
      <c r="D31" s="41" t="s">
        <v>319</v>
      </c>
      <c r="E31" s="41" t="s">
        <v>81</v>
      </c>
      <c r="F31" s="42">
        <v>45</v>
      </c>
      <c r="G31" s="43">
        <v>1</v>
      </c>
      <c r="H31" s="37">
        <v>1</v>
      </c>
      <c r="I31" s="20" t="s">
        <v>77</v>
      </c>
      <c r="J31" s="43"/>
      <c r="K31" s="37"/>
      <c r="L31" s="20"/>
      <c r="M31" s="43"/>
      <c r="N31" s="37"/>
      <c r="O31" s="20"/>
      <c r="P31" s="43"/>
      <c r="Q31" s="37"/>
      <c r="R31" s="20"/>
      <c r="S31" s="43"/>
      <c r="T31" s="37"/>
      <c r="U31" s="20"/>
      <c r="V31" s="43"/>
      <c r="W31" s="37"/>
      <c r="X31" s="20"/>
      <c r="Y31" s="156">
        <f t="shared" si="0"/>
        <v>15</v>
      </c>
      <c r="Z31" s="44">
        <f t="shared" si="1"/>
        <v>1</v>
      </c>
    </row>
    <row r="32" spans="1:26" ht="13.5" customHeight="1" x14ac:dyDescent="0.2">
      <c r="A32" s="39" t="s">
        <v>29</v>
      </c>
      <c r="B32" s="108" t="s">
        <v>394</v>
      </c>
      <c r="C32" s="41" t="s">
        <v>368</v>
      </c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/>
      <c r="N32" s="37"/>
      <c r="O32" s="20"/>
      <c r="P32" s="43"/>
      <c r="Q32" s="37"/>
      <c r="R32" s="20"/>
      <c r="S32" s="43">
        <v>1</v>
      </c>
      <c r="T32" s="37">
        <v>1</v>
      </c>
      <c r="U32" s="20" t="s">
        <v>77</v>
      </c>
      <c r="V32" s="43">
        <v>1</v>
      </c>
      <c r="W32" s="37">
        <v>1</v>
      </c>
      <c r="X32" s="20" t="s">
        <v>77</v>
      </c>
      <c r="Y32" s="156">
        <f t="shared" si="0"/>
        <v>30</v>
      </c>
      <c r="Z32" s="44">
        <f t="shared" si="1"/>
        <v>2</v>
      </c>
    </row>
    <row r="33" spans="1:26" ht="13.5" customHeight="1" thickBot="1" x14ac:dyDescent="0.25">
      <c r="A33" s="39" t="s">
        <v>683</v>
      </c>
      <c r="B33" s="108" t="s">
        <v>686</v>
      </c>
      <c r="C33" s="41"/>
      <c r="D33" s="41" t="s">
        <v>319</v>
      </c>
      <c r="E33" s="41" t="s">
        <v>81</v>
      </c>
      <c r="F33" s="42">
        <v>45</v>
      </c>
      <c r="G33" s="43"/>
      <c r="H33" s="37"/>
      <c r="I33" s="20"/>
      <c r="J33" s="43">
        <v>1</v>
      </c>
      <c r="K33" s="37">
        <v>1</v>
      </c>
      <c r="L33" s="20" t="s">
        <v>77</v>
      </c>
      <c r="M33" s="43">
        <v>1</v>
      </c>
      <c r="N33" s="37">
        <v>1</v>
      </c>
      <c r="O33" s="20" t="s">
        <v>77</v>
      </c>
      <c r="P33" s="43">
        <v>1</v>
      </c>
      <c r="Q33" s="37">
        <v>1</v>
      </c>
      <c r="R33" s="20" t="s">
        <v>77</v>
      </c>
      <c r="S33" s="43"/>
      <c r="T33" s="37"/>
      <c r="U33" s="20"/>
      <c r="V33" s="43"/>
      <c r="W33" s="37"/>
      <c r="X33" s="20"/>
      <c r="Y33" s="156">
        <f t="shared" si="0"/>
        <v>45</v>
      </c>
      <c r="Z33" s="44">
        <f t="shared" si="1"/>
        <v>3</v>
      </c>
    </row>
    <row r="34" spans="1:26" ht="13.5" customHeight="1" thickTop="1" thickBot="1" x14ac:dyDescent="0.25">
      <c r="A34" s="164" t="s">
        <v>22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6"/>
    </row>
    <row r="35" spans="1:26" ht="13.5" customHeight="1" thickBot="1" x14ac:dyDescent="0.25">
      <c r="A35" s="86" t="s">
        <v>332</v>
      </c>
      <c r="B35" s="109" t="s">
        <v>677</v>
      </c>
      <c r="C35" s="88"/>
      <c r="D35" s="88"/>
      <c r="E35" s="88"/>
      <c r="F35" s="89"/>
      <c r="G35" s="90"/>
      <c r="H35" s="91">
        <v>2</v>
      </c>
      <c r="I35" s="92"/>
      <c r="J35" s="90"/>
      <c r="K35" s="91">
        <v>2</v>
      </c>
      <c r="L35" s="93"/>
      <c r="M35" s="90"/>
      <c r="N35" s="91"/>
      <c r="O35" s="92"/>
      <c r="P35" s="90"/>
      <c r="Q35" s="91"/>
      <c r="R35" s="93"/>
      <c r="S35" s="90"/>
      <c r="T35" s="91">
        <v>4</v>
      </c>
      <c r="U35" s="92"/>
      <c r="V35" s="90"/>
      <c r="W35" s="91">
        <v>3</v>
      </c>
      <c r="X35" s="93"/>
      <c r="Y35" s="139"/>
      <c r="Z35" s="94">
        <f>SUM(H35,K35,N35,Q35,T35,W35)</f>
        <v>11</v>
      </c>
    </row>
    <row r="36" spans="1:26" ht="13.5" customHeight="1" thickTop="1" thickBot="1" x14ac:dyDescent="0.25">
      <c r="A36" s="101" t="s">
        <v>154</v>
      </c>
      <c r="B36" s="83" t="s">
        <v>405</v>
      </c>
      <c r="C36" s="84"/>
      <c r="D36" s="84"/>
      <c r="E36" s="84" t="s">
        <v>213</v>
      </c>
      <c r="F36" s="85"/>
      <c r="G36" s="21"/>
      <c r="H36" s="22"/>
      <c r="I36" s="23"/>
      <c r="J36" s="21"/>
      <c r="K36" s="22"/>
      <c r="L36" s="23"/>
      <c r="M36" s="21"/>
      <c r="N36" s="22"/>
      <c r="O36" s="23"/>
      <c r="P36" s="21"/>
      <c r="Q36" s="22"/>
      <c r="R36" s="23"/>
      <c r="S36" s="21">
        <v>0</v>
      </c>
      <c r="T36" s="22">
        <v>3</v>
      </c>
      <c r="U36" s="23" t="s">
        <v>77</v>
      </c>
      <c r="V36" s="21">
        <v>0</v>
      </c>
      <c r="W36" s="22">
        <v>3</v>
      </c>
      <c r="X36" s="23" t="s">
        <v>77</v>
      </c>
      <c r="Y36" s="140">
        <f>SUM(G36,J36,M36,P36,S36,V36)*15</f>
        <v>0</v>
      </c>
      <c r="Z36" s="24">
        <f>SUM(H36,K36,N36,Q36,T36,W36)</f>
        <v>6</v>
      </c>
    </row>
    <row r="37" spans="1:26" ht="13.5" customHeight="1" thickTop="1" thickBot="1" x14ac:dyDescent="0.25">
      <c r="A37" s="238" t="s">
        <v>14</v>
      </c>
      <c r="B37" s="239"/>
      <c r="C37" s="239"/>
      <c r="D37" s="239"/>
      <c r="E37" s="239"/>
      <c r="F37" s="240"/>
      <c r="G37" s="119">
        <f>SUM(G8:G36)</f>
        <v>20.5</v>
      </c>
      <c r="H37" s="14">
        <f t="shared" ref="H37:W37" si="6">SUM(H8:H36)</f>
        <v>29</v>
      </c>
      <c r="I37" s="15"/>
      <c r="J37" s="119">
        <f t="shared" si="6"/>
        <v>20.5</v>
      </c>
      <c r="K37" s="14">
        <f t="shared" si="6"/>
        <v>29</v>
      </c>
      <c r="L37" s="15"/>
      <c r="M37" s="119">
        <f t="shared" si="6"/>
        <v>27</v>
      </c>
      <c r="N37" s="14">
        <f t="shared" si="6"/>
        <v>33</v>
      </c>
      <c r="O37" s="15"/>
      <c r="P37" s="119">
        <f t="shared" si="6"/>
        <v>28</v>
      </c>
      <c r="Q37" s="14">
        <f t="shared" si="6"/>
        <v>33</v>
      </c>
      <c r="R37" s="15"/>
      <c r="S37" s="119">
        <f t="shared" si="6"/>
        <v>17</v>
      </c>
      <c r="T37" s="14">
        <f t="shared" si="6"/>
        <v>28</v>
      </c>
      <c r="U37" s="15"/>
      <c r="V37" s="119">
        <f t="shared" si="6"/>
        <v>16</v>
      </c>
      <c r="W37" s="14">
        <f t="shared" si="6"/>
        <v>28</v>
      </c>
      <c r="X37" s="15"/>
      <c r="Y37" s="133">
        <f>SUM(Y8:Y36)</f>
        <v>1935</v>
      </c>
      <c r="Z37" s="16">
        <f>SUM(Z8:Z36)</f>
        <v>180</v>
      </c>
    </row>
    <row r="38" spans="1:26" ht="13.5" customHeight="1" thickTop="1" x14ac:dyDescent="0.2"/>
    <row r="39" spans="1:26" ht="12" customHeight="1" x14ac:dyDescent="0.2">
      <c r="A39" s="3" t="s">
        <v>210</v>
      </c>
      <c r="U39" s="104"/>
    </row>
    <row r="40" spans="1:26" ht="12" customHeight="1" x14ac:dyDescent="0.2">
      <c r="A40" s="3" t="s">
        <v>214</v>
      </c>
      <c r="U40" s="104"/>
    </row>
    <row r="41" spans="1:26" ht="12" customHeight="1" x14ac:dyDescent="0.2">
      <c r="U41" s="103"/>
    </row>
    <row r="42" spans="1:26" ht="12" customHeight="1" x14ac:dyDescent="0.2">
      <c r="A42" s="124" t="s">
        <v>334</v>
      </c>
      <c r="U42" s="103"/>
    </row>
    <row r="43" spans="1:26" ht="12" customHeight="1" x14ac:dyDescent="0.2">
      <c r="A43" s="125" t="s">
        <v>329</v>
      </c>
      <c r="D43" s="3" t="s">
        <v>335</v>
      </c>
      <c r="E43" s="125"/>
      <c r="G43" s="3" t="s">
        <v>211</v>
      </c>
      <c r="H43" s="125"/>
      <c r="K43" s="125"/>
      <c r="L43" s="125"/>
      <c r="M43" s="125" t="s">
        <v>310</v>
      </c>
      <c r="N43" s="125"/>
      <c r="P43" s="125"/>
      <c r="R43" s="104"/>
      <c r="T43" s="103"/>
      <c r="U43" s="103"/>
    </row>
    <row r="44" spans="1:26" ht="12" customHeight="1" x14ac:dyDescent="0.2">
      <c r="A44" s="125" t="s">
        <v>337</v>
      </c>
      <c r="D44" s="3" t="s">
        <v>313</v>
      </c>
      <c r="E44" s="125"/>
      <c r="G44" s="3" t="s">
        <v>216</v>
      </c>
      <c r="H44" s="125"/>
      <c r="K44" s="125"/>
      <c r="L44" s="125"/>
      <c r="M44" s="125" t="s">
        <v>311</v>
      </c>
      <c r="N44" s="125"/>
      <c r="P44" s="125"/>
      <c r="R44" s="104"/>
      <c r="T44" s="103"/>
      <c r="U44" s="103"/>
    </row>
    <row r="45" spans="1:26" ht="12" customHeight="1" x14ac:dyDescent="0.2">
      <c r="A45" s="3" t="s">
        <v>340</v>
      </c>
      <c r="D45" s="3" t="s">
        <v>320</v>
      </c>
      <c r="G45" s="3" t="s">
        <v>217</v>
      </c>
      <c r="M45" s="3" t="s">
        <v>312</v>
      </c>
      <c r="R45" s="103"/>
      <c r="T45" s="103"/>
      <c r="U45" s="103"/>
    </row>
    <row r="46" spans="1:26" ht="12" customHeight="1" x14ac:dyDescent="0.2">
      <c r="A46" s="3" t="s">
        <v>341</v>
      </c>
      <c r="G46" s="3" t="s">
        <v>218</v>
      </c>
      <c r="R46" s="103"/>
      <c r="T46" s="103"/>
      <c r="U46" s="103"/>
    </row>
    <row r="47" spans="1:26" ht="12" customHeight="1" x14ac:dyDescent="0.2">
      <c r="A47" s="3" t="s">
        <v>330</v>
      </c>
      <c r="G47" s="3" t="s">
        <v>219</v>
      </c>
      <c r="R47" s="103"/>
      <c r="T47" s="103"/>
      <c r="U47" s="103"/>
    </row>
    <row r="48" spans="1:26" ht="12" customHeight="1" x14ac:dyDescent="0.2">
      <c r="A48" s="105" t="s">
        <v>658</v>
      </c>
      <c r="R48" s="103"/>
      <c r="T48" s="103"/>
      <c r="U48" s="103"/>
    </row>
    <row r="49" spans="1:21" ht="12" customHeight="1" x14ac:dyDescent="0.2">
      <c r="T49" s="103"/>
      <c r="U49" s="103"/>
    </row>
    <row r="50" spans="1:21" ht="12" customHeight="1" x14ac:dyDescent="0.2">
      <c r="A50" s="124" t="s">
        <v>336</v>
      </c>
      <c r="S50" s="103"/>
      <c r="T50" s="103"/>
    </row>
    <row r="51" spans="1:21" ht="12" customHeight="1" x14ac:dyDescent="0.2">
      <c r="A51" s="3" t="s">
        <v>667</v>
      </c>
    </row>
    <row r="52" spans="1:21" ht="12" customHeight="1" x14ac:dyDescent="0.2">
      <c r="A52" s="3" t="s">
        <v>349</v>
      </c>
    </row>
    <row r="53" spans="1:21" ht="12" customHeight="1" x14ac:dyDescent="0.2">
      <c r="A53" s="3" t="s">
        <v>328</v>
      </c>
    </row>
    <row r="54" spans="1:21" ht="12" customHeight="1" x14ac:dyDescent="0.2">
      <c r="A54" s="3" t="s">
        <v>326</v>
      </c>
    </row>
    <row r="55" spans="1:21" ht="12" customHeight="1" x14ac:dyDescent="0.2">
      <c r="A55" s="3" t="s">
        <v>327</v>
      </c>
    </row>
    <row r="56" spans="1:21" ht="12" customHeight="1" x14ac:dyDescent="0.2"/>
    <row r="57" spans="1:21" ht="12" customHeight="1" x14ac:dyDescent="0.2">
      <c r="A57" s="124" t="s">
        <v>671</v>
      </c>
    </row>
    <row r="58" spans="1:21" ht="12" customHeight="1" x14ac:dyDescent="0.2">
      <c r="A58" s="124" t="s">
        <v>672</v>
      </c>
    </row>
  </sheetData>
  <sheetProtection password="CEBE" sheet="1" objects="1" scenarios="1"/>
  <customSheetViews>
    <customSheetView guid="{91A788A7-EA05-4A67-A5D3-2A427F0AB55D}">
      <selection activeCell="A30" sqref="A30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activeCell="B31" sqref="B3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3"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75" orientation="landscape" horizontalDpi="300"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opLeftCell="A20" workbookViewId="0">
      <selection activeCell="M45" sqref="M45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26" ht="13.5" customHeight="1" x14ac:dyDescent="0.2">
      <c r="A8" s="79" t="s">
        <v>39</v>
      </c>
      <c r="B8" s="108" t="s">
        <v>629</v>
      </c>
      <c r="C8" s="41" t="s">
        <v>368</v>
      </c>
      <c r="D8" s="41" t="s">
        <v>314</v>
      </c>
      <c r="E8" s="41" t="s">
        <v>77</v>
      </c>
      <c r="F8" s="42">
        <v>60</v>
      </c>
      <c r="G8" s="43">
        <v>1</v>
      </c>
      <c r="H8" s="37">
        <v>2</v>
      </c>
      <c r="I8" s="38" t="s">
        <v>77</v>
      </c>
      <c r="J8" s="43">
        <v>1</v>
      </c>
      <c r="K8" s="37">
        <v>2</v>
      </c>
      <c r="L8" s="20" t="s">
        <v>78</v>
      </c>
      <c r="M8" s="43">
        <v>1</v>
      </c>
      <c r="N8" s="37">
        <v>2</v>
      </c>
      <c r="O8" s="38" t="s">
        <v>77</v>
      </c>
      <c r="P8" s="43">
        <v>1</v>
      </c>
      <c r="Q8" s="37">
        <v>2</v>
      </c>
      <c r="R8" s="20" t="s">
        <v>78</v>
      </c>
      <c r="S8" s="43">
        <v>1</v>
      </c>
      <c r="T8" s="37">
        <v>2</v>
      </c>
      <c r="U8" s="38" t="s">
        <v>77</v>
      </c>
      <c r="V8" s="43">
        <v>1</v>
      </c>
      <c r="W8" s="37">
        <v>2</v>
      </c>
      <c r="X8" s="20" t="s">
        <v>78</v>
      </c>
      <c r="Y8" s="135">
        <f t="shared" ref="Y8:Y9" si="0">SUM(G8,J8,M8,P8,S8,V8)*15</f>
        <v>90</v>
      </c>
      <c r="Z8" s="13">
        <f t="shared" ref="Z8:Z9" si="1">SUM(H8,K8,N8,Q8,T8,W8)</f>
        <v>12</v>
      </c>
    </row>
    <row r="9" spans="1:26" ht="13.5" customHeight="1" x14ac:dyDescent="0.2">
      <c r="A9" s="79" t="s">
        <v>124</v>
      </c>
      <c r="B9" s="108" t="s">
        <v>630</v>
      </c>
      <c r="C9" s="41" t="s">
        <v>368</v>
      </c>
      <c r="D9" s="41" t="s">
        <v>314</v>
      </c>
      <c r="E9" s="41" t="s">
        <v>77</v>
      </c>
      <c r="F9" s="42">
        <v>60</v>
      </c>
      <c r="G9" s="43">
        <v>1</v>
      </c>
      <c r="H9" s="37">
        <v>1</v>
      </c>
      <c r="I9" s="38" t="s">
        <v>77</v>
      </c>
      <c r="J9" s="43">
        <v>1</v>
      </c>
      <c r="K9" s="37">
        <v>1</v>
      </c>
      <c r="L9" s="20" t="s">
        <v>78</v>
      </c>
      <c r="M9" s="43">
        <v>1</v>
      </c>
      <c r="N9" s="37">
        <v>1</v>
      </c>
      <c r="O9" s="38" t="s">
        <v>77</v>
      </c>
      <c r="P9" s="43">
        <v>1</v>
      </c>
      <c r="Q9" s="37">
        <v>1</v>
      </c>
      <c r="R9" s="20" t="s">
        <v>78</v>
      </c>
      <c r="S9" s="43">
        <v>1</v>
      </c>
      <c r="T9" s="37">
        <v>1</v>
      </c>
      <c r="U9" s="38" t="s">
        <v>77</v>
      </c>
      <c r="V9" s="43">
        <v>1</v>
      </c>
      <c r="W9" s="37">
        <v>1</v>
      </c>
      <c r="X9" s="20" t="s">
        <v>78</v>
      </c>
      <c r="Y9" s="135">
        <f t="shared" si="0"/>
        <v>90</v>
      </c>
      <c r="Z9" s="13">
        <f t="shared" si="1"/>
        <v>6</v>
      </c>
    </row>
    <row r="10" spans="1:26" ht="13.5" customHeight="1" x14ac:dyDescent="0.2">
      <c r="A10" s="79" t="s">
        <v>89</v>
      </c>
      <c r="B10" s="108" t="s">
        <v>602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2</v>
      </c>
      <c r="H10" s="37">
        <v>2</v>
      </c>
      <c r="I10" s="38" t="s">
        <v>77</v>
      </c>
      <c r="J10" s="43">
        <v>2</v>
      </c>
      <c r="K10" s="37">
        <v>2</v>
      </c>
      <c r="L10" s="20" t="s">
        <v>78</v>
      </c>
      <c r="M10" s="43">
        <v>2</v>
      </c>
      <c r="N10" s="37">
        <v>2</v>
      </c>
      <c r="O10" s="38" t="s">
        <v>77</v>
      </c>
      <c r="P10" s="43">
        <v>2</v>
      </c>
      <c r="Q10" s="37">
        <v>2</v>
      </c>
      <c r="R10" s="20" t="s">
        <v>78</v>
      </c>
      <c r="S10" s="43">
        <v>2</v>
      </c>
      <c r="T10" s="37">
        <v>2</v>
      </c>
      <c r="U10" s="38" t="s">
        <v>77</v>
      </c>
      <c r="V10" s="43">
        <v>2</v>
      </c>
      <c r="W10" s="37">
        <v>2</v>
      </c>
      <c r="X10" s="20" t="s">
        <v>78</v>
      </c>
      <c r="Y10" s="135">
        <f>SUM(G10,J10,M10,P10,S10,V10)*15</f>
        <v>180</v>
      </c>
      <c r="Z10" s="13">
        <f>SUM(H10,K10,N10,Q10,T10,W10)</f>
        <v>12</v>
      </c>
    </row>
    <row r="11" spans="1:26" ht="13.5" customHeight="1" x14ac:dyDescent="0.2">
      <c r="A11" s="39" t="s">
        <v>90</v>
      </c>
      <c r="B11" s="108" t="s">
        <v>600</v>
      </c>
      <c r="C11" s="41" t="s">
        <v>368</v>
      </c>
      <c r="D11" s="41" t="s">
        <v>319</v>
      </c>
      <c r="E11" s="41" t="s">
        <v>77</v>
      </c>
      <c r="F11" s="42">
        <v>45</v>
      </c>
      <c r="G11" s="43">
        <v>2</v>
      </c>
      <c r="H11" s="37">
        <v>2</v>
      </c>
      <c r="I11" s="38" t="s">
        <v>77</v>
      </c>
      <c r="J11" s="43">
        <v>2</v>
      </c>
      <c r="K11" s="37">
        <v>2</v>
      </c>
      <c r="L11" s="20" t="s">
        <v>78</v>
      </c>
      <c r="M11" s="43"/>
      <c r="N11" s="37"/>
      <c r="O11" s="38"/>
      <c r="P11" s="43"/>
      <c r="Q11" s="37"/>
      <c r="R11" s="20"/>
      <c r="S11" s="43"/>
      <c r="T11" s="37"/>
      <c r="U11" s="38"/>
      <c r="V11" s="43"/>
      <c r="W11" s="37"/>
      <c r="X11" s="20"/>
      <c r="Y11" s="135">
        <f t="shared" ref="Y11:Y12" si="2">SUM(G11,J11,M11,P11,S11,V11)*15</f>
        <v>60</v>
      </c>
      <c r="Z11" s="13">
        <f t="shared" ref="Z11:Z12" si="3">SUM(H11,K11,N11,Q11,T11,W11)</f>
        <v>4</v>
      </c>
    </row>
    <row r="12" spans="1:26" ht="13.5" customHeight="1" x14ac:dyDescent="0.2">
      <c r="A12" s="39" t="s">
        <v>91</v>
      </c>
      <c r="B12" s="108" t="s">
        <v>601</v>
      </c>
      <c r="C12" s="41" t="s">
        <v>640</v>
      </c>
      <c r="D12" s="41" t="s">
        <v>319</v>
      </c>
      <c r="E12" s="41" t="s">
        <v>77</v>
      </c>
      <c r="F12" s="42">
        <v>45</v>
      </c>
      <c r="G12" s="43"/>
      <c r="H12" s="37"/>
      <c r="I12" s="38"/>
      <c r="J12" s="43"/>
      <c r="K12" s="37"/>
      <c r="L12" s="20"/>
      <c r="M12" s="43">
        <v>2</v>
      </c>
      <c r="N12" s="37">
        <v>2</v>
      </c>
      <c r="O12" s="38" t="s">
        <v>77</v>
      </c>
      <c r="P12" s="43">
        <v>2</v>
      </c>
      <c r="Q12" s="37">
        <v>2</v>
      </c>
      <c r="R12" s="20" t="s">
        <v>78</v>
      </c>
      <c r="S12" s="43">
        <v>2</v>
      </c>
      <c r="T12" s="37">
        <v>2</v>
      </c>
      <c r="U12" s="38" t="s">
        <v>77</v>
      </c>
      <c r="V12" s="43">
        <v>2</v>
      </c>
      <c r="W12" s="37">
        <v>2</v>
      </c>
      <c r="X12" s="20" t="s">
        <v>78</v>
      </c>
      <c r="Y12" s="135">
        <f t="shared" si="2"/>
        <v>120</v>
      </c>
      <c r="Z12" s="13">
        <f t="shared" si="3"/>
        <v>8</v>
      </c>
    </row>
    <row r="13" spans="1:26" ht="13.5" customHeight="1" x14ac:dyDescent="0.2">
      <c r="A13" s="39" t="s">
        <v>270</v>
      </c>
      <c r="B13" s="108" t="s">
        <v>631</v>
      </c>
      <c r="C13" s="41" t="s">
        <v>368</v>
      </c>
      <c r="D13" s="41" t="s">
        <v>319</v>
      </c>
      <c r="E13" s="41" t="s">
        <v>77</v>
      </c>
      <c r="F13" s="42">
        <v>60</v>
      </c>
      <c r="G13" s="43">
        <v>2</v>
      </c>
      <c r="H13" s="37">
        <v>2</v>
      </c>
      <c r="I13" s="38" t="s">
        <v>77</v>
      </c>
      <c r="J13" s="43">
        <v>2</v>
      </c>
      <c r="K13" s="37">
        <v>2</v>
      </c>
      <c r="L13" s="20" t="s">
        <v>78</v>
      </c>
      <c r="M13" s="43">
        <v>2</v>
      </c>
      <c r="N13" s="37">
        <v>2</v>
      </c>
      <c r="O13" s="38" t="s">
        <v>77</v>
      </c>
      <c r="P13" s="43">
        <v>2</v>
      </c>
      <c r="Q13" s="37">
        <v>2</v>
      </c>
      <c r="R13" s="20" t="s">
        <v>78</v>
      </c>
      <c r="S13" s="43">
        <v>2</v>
      </c>
      <c r="T13" s="37">
        <v>2</v>
      </c>
      <c r="U13" s="38" t="s">
        <v>77</v>
      </c>
      <c r="V13" s="43">
        <v>2</v>
      </c>
      <c r="W13" s="37">
        <v>2</v>
      </c>
      <c r="X13" s="20" t="s">
        <v>78</v>
      </c>
      <c r="Y13" s="135">
        <f>SUM(G13,J13,M13,P13,S13,V13)*15</f>
        <v>180</v>
      </c>
      <c r="Z13" s="13">
        <f>SUM(H13,K13,N13,Q13,T13,W13)</f>
        <v>12</v>
      </c>
    </row>
    <row r="14" spans="1:26" ht="13.5" customHeight="1" x14ac:dyDescent="0.2">
      <c r="A14" s="123" t="s">
        <v>267</v>
      </c>
      <c r="B14" s="45" t="s">
        <v>632</v>
      </c>
      <c r="C14" s="46" t="s">
        <v>368</v>
      </c>
      <c r="D14" s="46" t="s">
        <v>319</v>
      </c>
      <c r="E14" s="46" t="s">
        <v>77</v>
      </c>
      <c r="F14" s="47">
        <v>60</v>
      </c>
      <c r="G14" s="48">
        <v>1</v>
      </c>
      <c r="H14" s="49">
        <v>2</v>
      </c>
      <c r="I14" s="53" t="s">
        <v>77</v>
      </c>
      <c r="J14" s="48">
        <v>1</v>
      </c>
      <c r="K14" s="49">
        <v>2</v>
      </c>
      <c r="L14" s="50" t="s">
        <v>78</v>
      </c>
      <c r="M14" s="48"/>
      <c r="N14" s="49"/>
      <c r="O14" s="53"/>
      <c r="P14" s="48"/>
      <c r="Q14" s="49"/>
      <c r="R14" s="50"/>
      <c r="S14" s="48"/>
      <c r="T14" s="49"/>
      <c r="U14" s="53"/>
      <c r="V14" s="48"/>
      <c r="W14" s="49"/>
      <c r="X14" s="50"/>
      <c r="Y14" s="134">
        <f t="shared" ref="Y14:Y33" si="4">SUM(G14,J14,M14,P14,S14,V14)*15</f>
        <v>30</v>
      </c>
      <c r="Z14" s="17">
        <f t="shared" ref="Z14:Z33" si="5">SUM(H14,K14,N14,Q14,T14,W14)</f>
        <v>4</v>
      </c>
    </row>
    <row r="15" spans="1:26" ht="13.5" customHeight="1" x14ac:dyDescent="0.2">
      <c r="A15" s="79" t="s">
        <v>268</v>
      </c>
      <c r="B15" s="108" t="s">
        <v>633</v>
      </c>
      <c r="C15" s="41" t="s">
        <v>641</v>
      </c>
      <c r="D15" s="41" t="s">
        <v>319</v>
      </c>
      <c r="E15" s="41" t="s">
        <v>77</v>
      </c>
      <c r="F15" s="42">
        <v>60</v>
      </c>
      <c r="G15" s="43"/>
      <c r="H15" s="37"/>
      <c r="I15" s="38"/>
      <c r="J15" s="43"/>
      <c r="K15" s="37"/>
      <c r="L15" s="20"/>
      <c r="M15" s="43">
        <v>2</v>
      </c>
      <c r="N15" s="37">
        <v>2</v>
      </c>
      <c r="O15" s="38" t="s">
        <v>77</v>
      </c>
      <c r="P15" s="43">
        <v>2</v>
      </c>
      <c r="Q15" s="37">
        <v>2</v>
      </c>
      <c r="R15" s="20" t="s">
        <v>78</v>
      </c>
      <c r="S15" s="43">
        <v>2</v>
      </c>
      <c r="T15" s="37">
        <v>2</v>
      </c>
      <c r="U15" s="38" t="s">
        <v>77</v>
      </c>
      <c r="V15" s="43">
        <v>2</v>
      </c>
      <c r="W15" s="37">
        <v>2</v>
      </c>
      <c r="X15" s="20" t="s">
        <v>78</v>
      </c>
      <c r="Y15" s="135">
        <f t="shared" si="4"/>
        <v>120</v>
      </c>
      <c r="Z15" s="13">
        <f t="shared" si="5"/>
        <v>8</v>
      </c>
    </row>
    <row r="16" spans="1:26" ht="13.5" customHeight="1" x14ac:dyDescent="0.2">
      <c r="A16" s="39" t="s">
        <v>269</v>
      </c>
      <c r="B16" s="108" t="s">
        <v>634</v>
      </c>
      <c r="C16" s="41"/>
      <c r="D16" s="41" t="s">
        <v>319</v>
      </c>
      <c r="E16" s="41" t="s">
        <v>77</v>
      </c>
      <c r="F16" s="42">
        <v>60</v>
      </c>
      <c r="G16" s="43"/>
      <c r="H16" s="37"/>
      <c r="I16" s="38"/>
      <c r="J16" s="43"/>
      <c r="K16" s="37"/>
      <c r="L16" s="20"/>
      <c r="M16" s="43"/>
      <c r="N16" s="37"/>
      <c r="O16" s="38"/>
      <c r="P16" s="43"/>
      <c r="Q16" s="37"/>
      <c r="R16" s="20"/>
      <c r="S16" s="43">
        <v>2</v>
      </c>
      <c r="T16" s="37">
        <v>2</v>
      </c>
      <c r="U16" s="38" t="s">
        <v>77</v>
      </c>
      <c r="V16" s="43">
        <v>2</v>
      </c>
      <c r="W16" s="37">
        <v>2</v>
      </c>
      <c r="X16" s="20" t="s">
        <v>78</v>
      </c>
      <c r="Y16" s="135">
        <f t="shared" si="4"/>
        <v>60</v>
      </c>
      <c r="Z16" s="13">
        <f t="shared" si="5"/>
        <v>4</v>
      </c>
    </row>
    <row r="17" spans="1:26" ht="13.5" customHeight="1" x14ac:dyDescent="0.2">
      <c r="A17" s="66" t="s">
        <v>16</v>
      </c>
      <c r="B17" s="67" t="s">
        <v>387</v>
      </c>
      <c r="C17" s="68" t="s">
        <v>368</v>
      </c>
      <c r="D17" s="68" t="s">
        <v>319</v>
      </c>
      <c r="E17" s="68" t="s">
        <v>212</v>
      </c>
      <c r="F17" s="69">
        <v>45</v>
      </c>
      <c r="G17" s="63">
        <v>2</v>
      </c>
      <c r="H17" s="64">
        <v>2</v>
      </c>
      <c r="I17" s="65" t="s">
        <v>77</v>
      </c>
      <c r="J17" s="63">
        <v>2</v>
      </c>
      <c r="K17" s="64">
        <v>2</v>
      </c>
      <c r="L17" s="35" t="s">
        <v>78</v>
      </c>
      <c r="M17" s="63">
        <v>1</v>
      </c>
      <c r="N17" s="64">
        <v>1</v>
      </c>
      <c r="O17" s="65" t="s">
        <v>77</v>
      </c>
      <c r="P17" s="63">
        <v>1</v>
      </c>
      <c r="Q17" s="64">
        <v>1</v>
      </c>
      <c r="R17" s="35" t="s">
        <v>78</v>
      </c>
      <c r="S17" s="63">
        <v>1</v>
      </c>
      <c r="T17" s="64">
        <v>1</v>
      </c>
      <c r="U17" s="65" t="s">
        <v>77</v>
      </c>
      <c r="V17" s="63">
        <v>1</v>
      </c>
      <c r="W17" s="64">
        <v>1</v>
      </c>
      <c r="X17" s="35" t="s">
        <v>78</v>
      </c>
      <c r="Y17" s="136">
        <f t="shared" si="4"/>
        <v>120</v>
      </c>
      <c r="Z17" s="36">
        <f t="shared" si="5"/>
        <v>8</v>
      </c>
    </row>
    <row r="18" spans="1:26" ht="13.5" customHeight="1" x14ac:dyDescent="0.2">
      <c r="A18" s="66" t="s">
        <v>17</v>
      </c>
      <c r="B18" s="67" t="s">
        <v>388</v>
      </c>
      <c r="C18" s="68" t="s">
        <v>368</v>
      </c>
      <c r="D18" s="68" t="s">
        <v>319</v>
      </c>
      <c r="E18" s="68" t="s">
        <v>212</v>
      </c>
      <c r="F18" s="69">
        <v>45</v>
      </c>
      <c r="G18" s="63">
        <v>2</v>
      </c>
      <c r="H18" s="64">
        <v>2</v>
      </c>
      <c r="I18" s="65" t="s">
        <v>77</v>
      </c>
      <c r="J18" s="63">
        <v>2</v>
      </c>
      <c r="K18" s="64">
        <v>2</v>
      </c>
      <c r="L18" s="35" t="s">
        <v>78</v>
      </c>
      <c r="M18" s="63">
        <v>1</v>
      </c>
      <c r="N18" s="64">
        <v>1</v>
      </c>
      <c r="O18" s="65" t="s">
        <v>77</v>
      </c>
      <c r="P18" s="63">
        <v>1</v>
      </c>
      <c r="Q18" s="64">
        <v>1</v>
      </c>
      <c r="R18" s="35" t="s">
        <v>78</v>
      </c>
      <c r="S18" s="63">
        <v>1</v>
      </c>
      <c r="T18" s="64">
        <v>1</v>
      </c>
      <c r="U18" s="65" t="s">
        <v>77</v>
      </c>
      <c r="V18" s="63">
        <v>1</v>
      </c>
      <c r="W18" s="64">
        <v>1</v>
      </c>
      <c r="X18" s="35" t="s">
        <v>78</v>
      </c>
      <c r="Y18" s="136">
        <f t="shared" si="4"/>
        <v>120</v>
      </c>
      <c r="Z18" s="36">
        <f t="shared" si="5"/>
        <v>8</v>
      </c>
    </row>
    <row r="19" spans="1:26" ht="13.5" customHeight="1" x14ac:dyDescent="0.2">
      <c r="A19" s="66" t="s">
        <v>30</v>
      </c>
      <c r="B19" s="67" t="s">
        <v>606</v>
      </c>
      <c r="C19" s="68"/>
      <c r="D19" s="68" t="s">
        <v>319</v>
      </c>
      <c r="E19" s="68" t="s">
        <v>212</v>
      </c>
      <c r="F19" s="69">
        <v>45</v>
      </c>
      <c r="G19" s="63">
        <v>2</v>
      </c>
      <c r="H19" s="64">
        <v>2</v>
      </c>
      <c r="I19" s="65" t="s">
        <v>77</v>
      </c>
      <c r="J19" s="63">
        <v>2</v>
      </c>
      <c r="K19" s="64">
        <v>2</v>
      </c>
      <c r="L19" s="35" t="s">
        <v>78</v>
      </c>
      <c r="M19" s="63">
        <v>2</v>
      </c>
      <c r="N19" s="64">
        <v>2</v>
      </c>
      <c r="O19" s="65" t="s">
        <v>77</v>
      </c>
      <c r="P19" s="63">
        <v>2</v>
      </c>
      <c r="Q19" s="64">
        <v>2</v>
      </c>
      <c r="R19" s="35" t="s">
        <v>78</v>
      </c>
      <c r="S19" s="63"/>
      <c r="T19" s="64"/>
      <c r="U19" s="65"/>
      <c r="V19" s="63"/>
      <c r="W19" s="64"/>
      <c r="X19" s="35"/>
      <c r="Y19" s="136">
        <f>SUM(G19,J19,M19,P19,S19,V19)*15</f>
        <v>120</v>
      </c>
      <c r="Z19" s="36">
        <f>SUM(H19,K19,N19,Q19,T19,W19)</f>
        <v>8</v>
      </c>
    </row>
    <row r="20" spans="1:26" ht="13.5" customHeight="1" x14ac:dyDescent="0.2">
      <c r="A20" s="66" t="s">
        <v>137</v>
      </c>
      <c r="B20" s="67" t="s">
        <v>625</v>
      </c>
      <c r="C20" s="68" t="s">
        <v>368</v>
      </c>
      <c r="D20" s="68" t="s">
        <v>319</v>
      </c>
      <c r="E20" s="68" t="s">
        <v>212</v>
      </c>
      <c r="F20" s="69">
        <v>45</v>
      </c>
      <c r="G20" s="63"/>
      <c r="H20" s="64"/>
      <c r="I20" s="65"/>
      <c r="J20" s="63"/>
      <c r="K20" s="64"/>
      <c r="L20" s="35"/>
      <c r="M20" s="63">
        <v>2</v>
      </c>
      <c r="N20" s="64">
        <v>2</v>
      </c>
      <c r="O20" s="65" t="s">
        <v>77</v>
      </c>
      <c r="P20" s="63">
        <v>2</v>
      </c>
      <c r="Q20" s="64">
        <v>2</v>
      </c>
      <c r="R20" s="35" t="s">
        <v>78</v>
      </c>
      <c r="S20" s="63"/>
      <c r="T20" s="64"/>
      <c r="U20" s="65"/>
      <c r="V20" s="63"/>
      <c r="W20" s="64"/>
      <c r="X20" s="35"/>
      <c r="Y20" s="136">
        <f t="shared" si="4"/>
        <v>60</v>
      </c>
      <c r="Z20" s="36">
        <f t="shared" si="5"/>
        <v>4</v>
      </c>
    </row>
    <row r="21" spans="1:26" ht="13.5" customHeight="1" x14ac:dyDescent="0.2">
      <c r="A21" s="66" t="s">
        <v>273</v>
      </c>
      <c r="B21" s="67" t="s">
        <v>635</v>
      </c>
      <c r="C21" s="68" t="s">
        <v>368</v>
      </c>
      <c r="D21" s="68" t="s">
        <v>319</v>
      </c>
      <c r="E21" s="68" t="s">
        <v>212</v>
      </c>
      <c r="F21" s="69">
        <v>45</v>
      </c>
      <c r="G21" s="63">
        <v>2</v>
      </c>
      <c r="H21" s="64">
        <v>2</v>
      </c>
      <c r="I21" s="65" t="s">
        <v>77</v>
      </c>
      <c r="J21" s="63">
        <v>2</v>
      </c>
      <c r="K21" s="64">
        <v>2</v>
      </c>
      <c r="L21" s="35" t="s">
        <v>77</v>
      </c>
      <c r="M21" s="63">
        <v>2</v>
      </c>
      <c r="N21" s="64">
        <v>2</v>
      </c>
      <c r="O21" s="65" t="s">
        <v>77</v>
      </c>
      <c r="P21" s="63">
        <v>2</v>
      </c>
      <c r="Q21" s="64">
        <v>2</v>
      </c>
      <c r="R21" s="35" t="s">
        <v>77</v>
      </c>
      <c r="S21" s="63"/>
      <c r="T21" s="64"/>
      <c r="U21" s="65"/>
      <c r="V21" s="63"/>
      <c r="W21" s="64"/>
      <c r="X21" s="35"/>
      <c r="Y21" s="136">
        <f>SUM(G21,J21,M21,P21,S21,V21)*15</f>
        <v>120</v>
      </c>
      <c r="Z21" s="36">
        <f>SUM(H21,K21,N21,Q21,T21,W21)</f>
        <v>8</v>
      </c>
    </row>
    <row r="22" spans="1:26" ht="13.5" customHeight="1" x14ac:dyDescent="0.2">
      <c r="A22" s="66" t="s">
        <v>110</v>
      </c>
      <c r="B22" s="67" t="s">
        <v>636</v>
      </c>
      <c r="C22" s="68" t="s">
        <v>368</v>
      </c>
      <c r="D22" s="68" t="s">
        <v>314</v>
      </c>
      <c r="E22" s="68" t="s">
        <v>77</v>
      </c>
      <c r="F22" s="69">
        <v>60</v>
      </c>
      <c r="G22" s="63">
        <v>0.5</v>
      </c>
      <c r="H22" s="64">
        <v>1</v>
      </c>
      <c r="I22" s="65" t="s">
        <v>77</v>
      </c>
      <c r="J22" s="63">
        <v>0.5</v>
      </c>
      <c r="K22" s="64">
        <v>1</v>
      </c>
      <c r="L22" s="35" t="s">
        <v>77</v>
      </c>
      <c r="M22" s="63">
        <v>0.5</v>
      </c>
      <c r="N22" s="64">
        <v>1</v>
      </c>
      <c r="O22" s="65" t="s">
        <v>77</v>
      </c>
      <c r="P22" s="63">
        <v>0.5</v>
      </c>
      <c r="Q22" s="64">
        <v>1</v>
      </c>
      <c r="R22" s="35" t="s">
        <v>77</v>
      </c>
      <c r="S22" s="63"/>
      <c r="T22" s="64"/>
      <c r="U22" s="65"/>
      <c r="V22" s="63"/>
      <c r="W22" s="64"/>
      <c r="X22" s="35"/>
      <c r="Y22" s="136">
        <f t="shared" si="4"/>
        <v>30</v>
      </c>
      <c r="Z22" s="36">
        <f t="shared" si="5"/>
        <v>4</v>
      </c>
    </row>
    <row r="23" spans="1:26" ht="13.5" customHeight="1" x14ac:dyDescent="0.2">
      <c r="A23" s="66" t="s">
        <v>272</v>
      </c>
      <c r="B23" s="67" t="s">
        <v>637</v>
      </c>
      <c r="C23" s="68"/>
      <c r="D23" s="68" t="s">
        <v>319</v>
      </c>
      <c r="E23" s="68" t="s">
        <v>77</v>
      </c>
      <c r="F23" s="69">
        <v>60</v>
      </c>
      <c r="G23" s="63">
        <v>2</v>
      </c>
      <c r="H23" s="64">
        <v>1</v>
      </c>
      <c r="I23" s="65" t="s">
        <v>77</v>
      </c>
      <c r="J23" s="63">
        <v>2</v>
      </c>
      <c r="K23" s="64">
        <v>1</v>
      </c>
      <c r="L23" s="35" t="s">
        <v>77</v>
      </c>
      <c r="M23" s="63">
        <v>2</v>
      </c>
      <c r="N23" s="64">
        <v>1</v>
      </c>
      <c r="O23" s="65" t="s">
        <v>77</v>
      </c>
      <c r="P23" s="63">
        <v>2</v>
      </c>
      <c r="Q23" s="64">
        <v>1</v>
      </c>
      <c r="R23" s="35" t="s">
        <v>77</v>
      </c>
      <c r="S23" s="63">
        <v>2</v>
      </c>
      <c r="T23" s="64">
        <v>1</v>
      </c>
      <c r="U23" s="65" t="s">
        <v>77</v>
      </c>
      <c r="V23" s="63">
        <v>2</v>
      </c>
      <c r="W23" s="64">
        <v>1</v>
      </c>
      <c r="X23" s="35" t="s">
        <v>77</v>
      </c>
      <c r="Y23" s="136">
        <f t="shared" ref="Y23" si="6">SUM(G23,J23,M23,P23,S23,V23)*15</f>
        <v>180</v>
      </c>
      <c r="Z23" s="36">
        <f t="shared" ref="Z23" si="7">SUM(H23,K23,N23,Q23,T23,W23)</f>
        <v>6</v>
      </c>
    </row>
    <row r="24" spans="1:26" ht="13.5" customHeight="1" x14ac:dyDescent="0.2">
      <c r="A24" s="66" t="s">
        <v>271</v>
      </c>
      <c r="B24" s="67" t="s">
        <v>638</v>
      </c>
      <c r="C24" s="68" t="s">
        <v>368</v>
      </c>
      <c r="D24" s="68" t="s">
        <v>319</v>
      </c>
      <c r="E24" s="68" t="s">
        <v>77</v>
      </c>
      <c r="F24" s="69">
        <v>60</v>
      </c>
      <c r="G24" s="63">
        <v>2</v>
      </c>
      <c r="H24" s="64">
        <v>1</v>
      </c>
      <c r="I24" s="65" t="s">
        <v>77</v>
      </c>
      <c r="J24" s="63">
        <v>2</v>
      </c>
      <c r="K24" s="64">
        <v>1</v>
      </c>
      <c r="L24" s="35" t="s">
        <v>77</v>
      </c>
      <c r="M24" s="63">
        <v>2</v>
      </c>
      <c r="N24" s="64">
        <v>1</v>
      </c>
      <c r="O24" s="65" t="s">
        <v>77</v>
      </c>
      <c r="P24" s="63">
        <v>2</v>
      </c>
      <c r="Q24" s="64">
        <v>1</v>
      </c>
      <c r="R24" s="35" t="s">
        <v>77</v>
      </c>
      <c r="S24" s="63">
        <v>2</v>
      </c>
      <c r="T24" s="64">
        <v>1</v>
      </c>
      <c r="U24" s="65" t="s">
        <v>77</v>
      </c>
      <c r="V24" s="63">
        <v>2</v>
      </c>
      <c r="W24" s="64">
        <v>1</v>
      </c>
      <c r="X24" s="35" t="s">
        <v>77</v>
      </c>
      <c r="Y24" s="136">
        <f>SUM(G24,J24,M24,P24,S24,V24)*15</f>
        <v>180</v>
      </c>
      <c r="Z24" s="36">
        <f>SUM(H24,K24,N24,Q24,T24,W24)</f>
        <v>6</v>
      </c>
    </row>
    <row r="25" spans="1:26" ht="13.5" customHeight="1" x14ac:dyDescent="0.2">
      <c r="A25" s="66" t="s">
        <v>32</v>
      </c>
      <c r="B25" s="67" t="s">
        <v>639</v>
      </c>
      <c r="C25" s="68" t="s">
        <v>368</v>
      </c>
      <c r="D25" s="68" t="s">
        <v>319</v>
      </c>
      <c r="E25" s="68" t="s">
        <v>77</v>
      </c>
      <c r="F25" s="69">
        <v>60</v>
      </c>
      <c r="G25" s="63"/>
      <c r="H25" s="64"/>
      <c r="I25" s="65"/>
      <c r="J25" s="63"/>
      <c r="K25" s="64"/>
      <c r="L25" s="35"/>
      <c r="M25" s="63"/>
      <c r="N25" s="64"/>
      <c r="O25" s="65"/>
      <c r="P25" s="63"/>
      <c r="Q25" s="64"/>
      <c r="R25" s="35"/>
      <c r="S25" s="63">
        <v>2</v>
      </c>
      <c r="T25" s="64">
        <v>1</v>
      </c>
      <c r="U25" s="65" t="s">
        <v>77</v>
      </c>
      <c r="V25" s="63">
        <v>2</v>
      </c>
      <c r="W25" s="64">
        <v>1</v>
      </c>
      <c r="X25" s="35" t="s">
        <v>77</v>
      </c>
      <c r="Y25" s="136">
        <f t="shared" si="4"/>
        <v>60</v>
      </c>
      <c r="Z25" s="36">
        <f t="shared" si="5"/>
        <v>2</v>
      </c>
    </row>
    <row r="26" spans="1:26" ht="13.5" customHeight="1" thickBot="1" x14ac:dyDescent="0.25">
      <c r="A26" s="66" t="s">
        <v>31</v>
      </c>
      <c r="B26" s="67" t="s">
        <v>610</v>
      </c>
      <c r="C26" s="68" t="s">
        <v>368</v>
      </c>
      <c r="D26" s="68" t="s">
        <v>314</v>
      </c>
      <c r="E26" s="68" t="s">
        <v>77</v>
      </c>
      <c r="F26" s="69">
        <v>60</v>
      </c>
      <c r="G26" s="63">
        <v>0.5</v>
      </c>
      <c r="H26" s="64">
        <v>2</v>
      </c>
      <c r="I26" s="65" t="s">
        <v>77</v>
      </c>
      <c r="J26" s="63">
        <v>0.5</v>
      </c>
      <c r="K26" s="64">
        <v>2</v>
      </c>
      <c r="L26" s="35" t="s">
        <v>77</v>
      </c>
      <c r="M26" s="63">
        <v>0.5</v>
      </c>
      <c r="N26" s="64">
        <v>2</v>
      </c>
      <c r="O26" s="65" t="s">
        <v>77</v>
      </c>
      <c r="P26" s="63">
        <v>0.5</v>
      </c>
      <c r="Q26" s="64">
        <v>2</v>
      </c>
      <c r="R26" s="35" t="s">
        <v>77</v>
      </c>
      <c r="S26" s="63">
        <v>0.5</v>
      </c>
      <c r="T26" s="64">
        <v>2</v>
      </c>
      <c r="U26" s="65" t="s">
        <v>77</v>
      </c>
      <c r="V26" s="63">
        <v>0.5</v>
      </c>
      <c r="W26" s="64">
        <v>2</v>
      </c>
      <c r="X26" s="35" t="s">
        <v>78</v>
      </c>
      <c r="Y26" s="136">
        <f t="shared" si="4"/>
        <v>45</v>
      </c>
      <c r="Z26" s="36">
        <f t="shared" si="5"/>
        <v>12</v>
      </c>
    </row>
    <row r="27" spans="1:26" ht="13.5" customHeight="1" x14ac:dyDescent="0.2">
      <c r="A27" s="55" t="s">
        <v>18</v>
      </c>
      <c r="B27" s="56" t="s">
        <v>389</v>
      </c>
      <c r="C27" s="57"/>
      <c r="D27" s="57" t="s">
        <v>319</v>
      </c>
      <c r="E27" s="57" t="s">
        <v>81</v>
      </c>
      <c r="F27" s="58">
        <v>45</v>
      </c>
      <c r="G27" s="59">
        <v>2</v>
      </c>
      <c r="H27" s="60">
        <v>2</v>
      </c>
      <c r="I27" s="19" t="s">
        <v>78</v>
      </c>
      <c r="J27" s="59">
        <v>2</v>
      </c>
      <c r="K27" s="60">
        <v>2</v>
      </c>
      <c r="L27" s="19" t="s">
        <v>78</v>
      </c>
      <c r="M27" s="59">
        <v>2</v>
      </c>
      <c r="N27" s="60">
        <v>2</v>
      </c>
      <c r="O27" s="19" t="s">
        <v>78</v>
      </c>
      <c r="P27" s="59">
        <v>2</v>
      </c>
      <c r="Q27" s="60">
        <v>2</v>
      </c>
      <c r="R27" s="19" t="s">
        <v>78</v>
      </c>
      <c r="S27" s="59">
        <v>2</v>
      </c>
      <c r="T27" s="60">
        <v>2</v>
      </c>
      <c r="U27" s="19" t="s">
        <v>78</v>
      </c>
      <c r="V27" s="59">
        <v>2</v>
      </c>
      <c r="W27" s="60">
        <v>2</v>
      </c>
      <c r="X27" s="19" t="s">
        <v>78</v>
      </c>
      <c r="Y27" s="148">
        <f t="shared" si="4"/>
        <v>180</v>
      </c>
      <c r="Z27" s="12">
        <f t="shared" si="5"/>
        <v>12</v>
      </c>
    </row>
    <row r="28" spans="1:26" ht="13.5" customHeight="1" x14ac:dyDescent="0.2">
      <c r="A28" s="39" t="s">
        <v>79</v>
      </c>
      <c r="B28" s="108" t="s">
        <v>390</v>
      </c>
      <c r="C28" s="41" t="s">
        <v>396</v>
      </c>
      <c r="D28" s="41"/>
      <c r="E28" s="41"/>
      <c r="F28" s="42"/>
      <c r="G28" s="43"/>
      <c r="H28" s="37"/>
      <c r="I28" s="20"/>
      <c r="J28" s="43"/>
      <c r="K28" s="37"/>
      <c r="L28" s="20"/>
      <c r="M28" s="43"/>
      <c r="N28" s="37"/>
      <c r="O28" s="20"/>
      <c r="P28" s="43"/>
      <c r="Q28" s="37"/>
      <c r="R28" s="20"/>
      <c r="S28" s="43"/>
      <c r="T28" s="37"/>
      <c r="U28" s="20"/>
      <c r="V28" s="43">
        <v>0</v>
      </c>
      <c r="W28" s="37">
        <v>1</v>
      </c>
      <c r="X28" s="20" t="s">
        <v>80</v>
      </c>
      <c r="Y28" s="138">
        <f t="shared" si="4"/>
        <v>0</v>
      </c>
      <c r="Z28" s="13">
        <f t="shared" si="5"/>
        <v>1</v>
      </c>
    </row>
    <row r="29" spans="1:26" ht="13.5" customHeight="1" x14ac:dyDescent="0.2">
      <c r="A29" s="39" t="s">
        <v>19</v>
      </c>
      <c r="B29" s="108" t="s">
        <v>391</v>
      </c>
      <c r="C29" s="41"/>
      <c r="D29" s="41" t="s">
        <v>319</v>
      </c>
      <c r="E29" s="41" t="s">
        <v>81</v>
      </c>
      <c r="F29" s="42">
        <v>45</v>
      </c>
      <c r="G29" s="43"/>
      <c r="H29" s="37"/>
      <c r="I29" s="20"/>
      <c r="J29" s="43"/>
      <c r="K29" s="37"/>
      <c r="L29" s="20"/>
      <c r="M29" s="43"/>
      <c r="N29" s="37"/>
      <c r="O29" s="20"/>
      <c r="P29" s="43"/>
      <c r="Q29" s="37"/>
      <c r="R29" s="20"/>
      <c r="S29" s="43"/>
      <c r="T29" s="37"/>
      <c r="U29" s="20"/>
      <c r="V29" s="43">
        <v>1</v>
      </c>
      <c r="W29" s="37">
        <v>2</v>
      </c>
      <c r="X29" s="20" t="s">
        <v>78</v>
      </c>
      <c r="Y29" s="138">
        <f t="shared" si="4"/>
        <v>15</v>
      </c>
      <c r="Z29" s="13">
        <f t="shared" si="5"/>
        <v>2</v>
      </c>
    </row>
    <row r="30" spans="1:26" ht="13.5" customHeight="1" x14ac:dyDescent="0.2">
      <c r="A30" s="39" t="s">
        <v>26</v>
      </c>
      <c r="B30" s="108" t="s">
        <v>392</v>
      </c>
      <c r="C30" s="41" t="s">
        <v>368</v>
      </c>
      <c r="D30" s="41" t="s">
        <v>319</v>
      </c>
      <c r="E30" s="41" t="s">
        <v>81</v>
      </c>
      <c r="F30" s="42">
        <v>45</v>
      </c>
      <c r="G30" s="43">
        <v>1</v>
      </c>
      <c r="H30" s="37">
        <v>2</v>
      </c>
      <c r="I30" s="20" t="s">
        <v>77</v>
      </c>
      <c r="J30" s="43">
        <v>1</v>
      </c>
      <c r="K30" s="37">
        <v>2</v>
      </c>
      <c r="L30" s="20" t="s">
        <v>77</v>
      </c>
      <c r="M30" s="43"/>
      <c r="N30" s="37"/>
      <c r="O30" s="20"/>
      <c r="P30" s="43"/>
      <c r="Q30" s="37"/>
      <c r="R30" s="20"/>
      <c r="S30" s="43"/>
      <c r="T30" s="37"/>
      <c r="U30" s="20"/>
      <c r="V30" s="43"/>
      <c r="W30" s="37"/>
      <c r="X30" s="20"/>
      <c r="Y30" s="138">
        <f t="shared" si="4"/>
        <v>30</v>
      </c>
      <c r="Z30" s="13">
        <f t="shared" si="5"/>
        <v>4</v>
      </c>
    </row>
    <row r="31" spans="1:26" ht="13.5" customHeight="1" x14ac:dyDescent="0.2">
      <c r="A31" s="39" t="s">
        <v>28</v>
      </c>
      <c r="B31" s="108" t="s">
        <v>393</v>
      </c>
      <c r="C31" s="41"/>
      <c r="D31" s="41" t="s">
        <v>319</v>
      </c>
      <c r="E31" s="41" t="s">
        <v>81</v>
      </c>
      <c r="F31" s="42">
        <v>45</v>
      </c>
      <c r="G31" s="43">
        <v>1</v>
      </c>
      <c r="H31" s="37">
        <v>1</v>
      </c>
      <c r="I31" s="20" t="s">
        <v>77</v>
      </c>
      <c r="J31" s="43"/>
      <c r="K31" s="37"/>
      <c r="L31" s="20"/>
      <c r="M31" s="43"/>
      <c r="N31" s="37"/>
      <c r="O31" s="20"/>
      <c r="P31" s="43"/>
      <c r="Q31" s="37"/>
      <c r="R31" s="20"/>
      <c r="S31" s="43"/>
      <c r="T31" s="37"/>
      <c r="U31" s="20"/>
      <c r="V31" s="43"/>
      <c r="W31" s="37"/>
      <c r="X31" s="20"/>
      <c r="Y31" s="138">
        <f t="shared" si="4"/>
        <v>15</v>
      </c>
      <c r="Z31" s="13">
        <f t="shared" si="5"/>
        <v>1</v>
      </c>
    </row>
    <row r="32" spans="1:26" ht="13.5" customHeight="1" x14ac:dyDescent="0.2">
      <c r="A32" s="39" t="s">
        <v>29</v>
      </c>
      <c r="B32" s="108" t="s">
        <v>394</v>
      </c>
      <c r="C32" s="41" t="s">
        <v>368</v>
      </c>
      <c r="D32" s="41" t="s">
        <v>319</v>
      </c>
      <c r="E32" s="41" t="s">
        <v>81</v>
      </c>
      <c r="F32" s="42">
        <v>45</v>
      </c>
      <c r="G32" s="43"/>
      <c r="H32" s="37"/>
      <c r="I32" s="20"/>
      <c r="J32" s="43"/>
      <c r="K32" s="37"/>
      <c r="L32" s="20"/>
      <c r="M32" s="43"/>
      <c r="N32" s="37"/>
      <c r="O32" s="20"/>
      <c r="P32" s="43"/>
      <c r="Q32" s="37"/>
      <c r="R32" s="20"/>
      <c r="S32" s="43">
        <v>1</v>
      </c>
      <c r="T32" s="37">
        <v>1</v>
      </c>
      <c r="U32" s="20" t="s">
        <v>77</v>
      </c>
      <c r="V32" s="43">
        <v>1</v>
      </c>
      <c r="W32" s="37">
        <v>1</v>
      </c>
      <c r="X32" s="20" t="s">
        <v>77</v>
      </c>
      <c r="Y32" s="138">
        <f t="shared" si="4"/>
        <v>30</v>
      </c>
      <c r="Z32" s="13">
        <f t="shared" si="5"/>
        <v>2</v>
      </c>
    </row>
    <row r="33" spans="1:26" ht="13.5" customHeight="1" thickBot="1" x14ac:dyDescent="0.25">
      <c r="A33" s="39" t="s">
        <v>27</v>
      </c>
      <c r="B33" s="108" t="s">
        <v>395</v>
      </c>
      <c r="C33" s="41"/>
      <c r="D33" s="41" t="s">
        <v>319</v>
      </c>
      <c r="E33" s="41" t="s">
        <v>81</v>
      </c>
      <c r="F33" s="42">
        <v>45</v>
      </c>
      <c r="G33" s="43"/>
      <c r="H33" s="37"/>
      <c r="I33" s="20"/>
      <c r="J33" s="43"/>
      <c r="K33" s="37"/>
      <c r="L33" s="20"/>
      <c r="M33" s="43">
        <v>1</v>
      </c>
      <c r="N33" s="37">
        <v>1</v>
      </c>
      <c r="O33" s="20" t="s">
        <v>77</v>
      </c>
      <c r="P33" s="43"/>
      <c r="Q33" s="37"/>
      <c r="R33" s="20"/>
      <c r="S33" s="43"/>
      <c r="T33" s="37"/>
      <c r="U33" s="20"/>
      <c r="V33" s="43"/>
      <c r="W33" s="37"/>
      <c r="X33" s="20"/>
      <c r="Y33" s="138">
        <f t="shared" si="4"/>
        <v>15</v>
      </c>
      <c r="Z33" s="13">
        <f t="shared" si="5"/>
        <v>1</v>
      </c>
    </row>
    <row r="34" spans="1:26" ht="13.5" customHeight="1" thickTop="1" thickBot="1" x14ac:dyDescent="0.25">
      <c r="A34" s="164" t="s">
        <v>22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6"/>
    </row>
    <row r="35" spans="1:26" ht="13.5" customHeight="1" thickBot="1" x14ac:dyDescent="0.25">
      <c r="A35" s="86" t="s">
        <v>332</v>
      </c>
      <c r="B35" s="109" t="s">
        <v>677</v>
      </c>
      <c r="C35" s="88"/>
      <c r="D35" s="88"/>
      <c r="E35" s="88"/>
      <c r="F35" s="89"/>
      <c r="G35" s="90"/>
      <c r="H35" s="91"/>
      <c r="I35" s="92"/>
      <c r="J35" s="90"/>
      <c r="K35" s="91">
        <v>3</v>
      </c>
      <c r="L35" s="93"/>
      <c r="M35" s="90"/>
      <c r="N35" s="91">
        <v>2</v>
      </c>
      <c r="O35" s="92"/>
      <c r="P35" s="90"/>
      <c r="Q35" s="91">
        <v>2</v>
      </c>
      <c r="R35" s="93"/>
      <c r="S35" s="90"/>
      <c r="T35" s="91">
        <v>6</v>
      </c>
      <c r="U35" s="92"/>
      <c r="V35" s="90"/>
      <c r="W35" s="91">
        <v>2</v>
      </c>
      <c r="X35" s="93"/>
      <c r="Y35" s="139"/>
      <c r="Z35" s="94">
        <f>SUM(H35,K35,N35,Q35,T35,W35)</f>
        <v>15</v>
      </c>
    </row>
    <row r="36" spans="1:26" ht="13.5" customHeight="1" thickTop="1" thickBot="1" x14ac:dyDescent="0.25">
      <c r="A36" s="101" t="s">
        <v>154</v>
      </c>
      <c r="B36" s="83" t="s">
        <v>405</v>
      </c>
      <c r="C36" s="84"/>
      <c r="D36" s="84"/>
      <c r="E36" s="84" t="s">
        <v>213</v>
      </c>
      <c r="F36" s="85"/>
      <c r="G36" s="21"/>
      <c r="H36" s="22"/>
      <c r="I36" s="23"/>
      <c r="J36" s="21"/>
      <c r="K36" s="22"/>
      <c r="L36" s="23"/>
      <c r="M36" s="21"/>
      <c r="N36" s="22"/>
      <c r="O36" s="23"/>
      <c r="P36" s="21"/>
      <c r="Q36" s="22"/>
      <c r="R36" s="23"/>
      <c r="S36" s="21">
        <v>0</v>
      </c>
      <c r="T36" s="22">
        <v>3</v>
      </c>
      <c r="U36" s="23" t="s">
        <v>77</v>
      </c>
      <c r="V36" s="21">
        <v>0</v>
      </c>
      <c r="W36" s="22">
        <v>3</v>
      </c>
      <c r="X36" s="23" t="s">
        <v>77</v>
      </c>
      <c r="Y36" s="140">
        <f>SUM(G36,J36,M36,P36,S36,V36)*15</f>
        <v>0</v>
      </c>
      <c r="Z36" s="24">
        <f>SUM(H36,K36,N36,Q36,T36,W36)</f>
        <v>6</v>
      </c>
    </row>
    <row r="37" spans="1:26" ht="13.5" customHeight="1" thickTop="1" thickBot="1" x14ac:dyDescent="0.25">
      <c r="A37" s="238" t="s">
        <v>14</v>
      </c>
      <c r="B37" s="239"/>
      <c r="C37" s="239"/>
      <c r="D37" s="239"/>
      <c r="E37" s="239"/>
      <c r="F37" s="240"/>
      <c r="G37" s="119">
        <f>SUM(G8:G36)</f>
        <v>26</v>
      </c>
      <c r="H37" s="14">
        <f>SUM(H8:H36)</f>
        <v>29</v>
      </c>
      <c r="I37" s="15"/>
      <c r="J37" s="119">
        <f>SUM(J8:J36)</f>
        <v>25</v>
      </c>
      <c r="K37" s="14">
        <f>SUM(K8:K36)</f>
        <v>31</v>
      </c>
      <c r="L37" s="15"/>
      <c r="M37" s="119">
        <f>SUM(M8:M36)</f>
        <v>26</v>
      </c>
      <c r="N37" s="14">
        <f>SUM(N8:N36)</f>
        <v>29</v>
      </c>
      <c r="O37" s="15"/>
      <c r="P37" s="119">
        <f>SUM(P8:P36)</f>
        <v>25</v>
      </c>
      <c r="Q37" s="14">
        <f>SUM(Q8:Q36)</f>
        <v>28</v>
      </c>
      <c r="R37" s="15"/>
      <c r="S37" s="119">
        <f>SUM(S8:S36)</f>
        <v>23.5</v>
      </c>
      <c r="T37" s="14">
        <f>SUM(T8:T36)</f>
        <v>32</v>
      </c>
      <c r="U37" s="15"/>
      <c r="V37" s="119">
        <f>SUM(V8:V36)</f>
        <v>24.5</v>
      </c>
      <c r="W37" s="14">
        <f>SUM(W8:W36)</f>
        <v>31</v>
      </c>
      <c r="X37" s="15"/>
      <c r="Y37" s="133">
        <f>SUM(Y8:Y36)</f>
        <v>2250</v>
      </c>
      <c r="Z37" s="16">
        <f>SUM(Z8:Z36)</f>
        <v>180</v>
      </c>
    </row>
    <row r="38" spans="1:26" ht="13.5" customHeight="1" thickTop="1" x14ac:dyDescent="0.2"/>
    <row r="39" spans="1:26" ht="12" customHeight="1" x14ac:dyDescent="0.2">
      <c r="A39" s="3" t="s">
        <v>210</v>
      </c>
      <c r="U39" s="104"/>
    </row>
    <row r="40" spans="1:26" ht="12" customHeight="1" x14ac:dyDescent="0.2">
      <c r="A40" s="3" t="s">
        <v>214</v>
      </c>
      <c r="U40" s="104"/>
    </row>
    <row r="41" spans="1:26" ht="12" customHeight="1" x14ac:dyDescent="0.2">
      <c r="U41" s="103"/>
    </row>
    <row r="42" spans="1:26" ht="12" customHeight="1" x14ac:dyDescent="0.2">
      <c r="A42" s="124" t="s">
        <v>334</v>
      </c>
      <c r="U42" s="103"/>
    </row>
    <row r="43" spans="1:26" ht="12" customHeight="1" x14ac:dyDescent="0.2">
      <c r="A43" s="125" t="s">
        <v>329</v>
      </c>
      <c r="D43" s="3" t="s">
        <v>335</v>
      </c>
      <c r="E43" s="125"/>
      <c r="G43" s="3" t="s">
        <v>211</v>
      </c>
      <c r="H43" s="125"/>
      <c r="K43" s="125"/>
      <c r="L43" s="125"/>
      <c r="M43" s="125" t="s">
        <v>310</v>
      </c>
      <c r="N43" s="125"/>
      <c r="P43" s="125"/>
      <c r="R43" s="104"/>
      <c r="T43" s="103"/>
      <c r="U43" s="103"/>
    </row>
    <row r="44" spans="1:26" ht="12" customHeight="1" x14ac:dyDescent="0.2">
      <c r="A44" s="125" t="s">
        <v>337</v>
      </c>
      <c r="D44" s="3" t="s">
        <v>313</v>
      </c>
      <c r="E44" s="125"/>
      <c r="G44" s="3" t="s">
        <v>216</v>
      </c>
      <c r="H44" s="125"/>
      <c r="K44" s="125"/>
      <c r="L44" s="125"/>
      <c r="M44" s="125" t="s">
        <v>311</v>
      </c>
      <c r="N44" s="125"/>
      <c r="P44" s="125"/>
      <c r="R44" s="104"/>
      <c r="T44" s="103"/>
      <c r="U44" s="103"/>
    </row>
    <row r="45" spans="1:26" ht="12" customHeight="1" x14ac:dyDescent="0.2">
      <c r="A45" s="3" t="s">
        <v>340</v>
      </c>
      <c r="D45" s="3" t="s">
        <v>320</v>
      </c>
      <c r="G45" s="3" t="s">
        <v>217</v>
      </c>
      <c r="M45" s="3" t="s">
        <v>312</v>
      </c>
      <c r="R45" s="103"/>
      <c r="T45" s="103"/>
      <c r="U45" s="103"/>
    </row>
    <row r="46" spans="1:26" ht="12" customHeight="1" x14ac:dyDescent="0.2">
      <c r="A46" s="3" t="s">
        <v>341</v>
      </c>
      <c r="G46" s="3" t="s">
        <v>218</v>
      </c>
      <c r="R46" s="103"/>
      <c r="T46" s="103"/>
      <c r="U46" s="103"/>
    </row>
    <row r="47" spans="1:26" ht="12" customHeight="1" x14ac:dyDescent="0.2">
      <c r="A47" s="3" t="s">
        <v>330</v>
      </c>
      <c r="G47" s="3" t="s">
        <v>219</v>
      </c>
      <c r="R47" s="103"/>
      <c r="T47" s="103"/>
      <c r="U47" s="103"/>
    </row>
    <row r="48" spans="1:26" ht="12" customHeight="1" x14ac:dyDescent="0.2">
      <c r="A48" s="105" t="s">
        <v>658</v>
      </c>
      <c r="R48" s="103"/>
      <c r="T48" s="103"/>
      <c r="U48" s="103"/>
    </row>
    <row r="49" spans="1:21" ht="12" customHeight="1" x14ac:dyDescent="0.2">
      <c r="T49" s="103"/>
      <c r="U49" s="103"/>
    </row>
    <row r="50" spans="1:21" ht="12" customHeight="1" x14ac:dyDescent="0.2">
      <c r="A50" s="124" t="s">
        <v>336</v>
      </c>
      <c r="S50" s="103"/>
      <c r="T50" s="103"/>
    </row>
    <row r="51" spans="1:21" ht="12" customHeight="1" x14ac:dyDescent="0.2">
      <c r="A51" s="3" t="s">
        <v>667</v>
      </c>
    </row>
    <row r="52" spans="1:21" ht="12" customHeight="1" x14ac:dyDescent="0.2">
      <c r="A52" s="3" t="s">
        <v>349</v>
      </c>
    </row>
    <row r="53" spans="1:21" ht="12" customHeight="1" x14ac:dyDescent="0.2">
      <c r="A53" s="3" t="s">
        <v>328</v>
      </c>
    </row>
    <row r="54" spans="1:21" ht="12" customHeight="1" x14ac:dyDescent="0.2">
      <c r="A54" s="3" t="s">
        <v>326</v>
      </c>
    </row>
    <row r="55" spans="1:21" ht="12" customHeight="1" x14ac:dyDescent="0.2">
      <c r="A55" s="3" t="s">
        <v>327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4"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B3:R3"/>
    <mergeCell ref="S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landscape" horizont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workbookViewId="0">
      <selection activeCell="A12" sqref="A12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5.5703125" style="9" customWidth="1"/>
    <col min="27" max="45" width="4" style="1" customWidth="1"/>
    <col min="46" max="16384" width="9.140625" style="1"/>
  </cols>
  <sheetData>
    <row r="1" spans="1:33" ht="13.5" customHeight="1" thickTop="1" x14ac:dyDescent="0.2">
      <c r="A1" s="158" t="s">
        <v>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33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33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33" ht="18" customHeight="1" thickBot="1" x14ac:dyDescent="0.25">
      <c r="A4" s="214" t="s">
        <v>0</v>
      </c>
      <c r="B4" s="215"/>
      <c r="C4" s="215"/>
      <c r="D4" s="215"/>
      <c r="E4" s="215"/>
      <c r="F4" s="216"/>
      <c r="G4" s="223" t="s">
        <v>1</v>
      </c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6"/>
      <c r="Y4" s="223"/>
      <c r="Z4" s="224"/>
    </row>
    <row r="5" spans="1:33" ht="18" customHeight="1" thickBot="1" x14ac:dyDescent="0.25">
      <c r="A5" s="229" t="s">
        <v>13</v>
      </c>
      <c r="B5" s="231" t="s">
        <v>12</v>
      </c>
      <c r="C5" s="211" t="s">
        <v>34</v>
      </c>
      <c r="D5" s="211" t="s">
        <v>333</v>
      </c>
      <c r="E5" s="211" t="s">
        <v>7</v>
      </c>
      <c r="F5" s="205" t="s">
        <v>324</v>
      </c>
      <c r="G5" s="223" t="s">
        <v>3</v>
      </c>
      <c r="H5" s="225"/>
      <c r="I5" s="226"/>
      <c r="J5" s="223" t="s">
        <v>4</v>
      </c>
      <c r="K5" s="225"/>
      <c r="L5" s="226"/>
      <c r="M5" s="223" t="s">
        <v>8</v>
      </c>
      <c r="N5" s="225"/>
      <c r="O5" s="226"/>
      <c r="P5" s="223" t="s">
        <v>9</v>
      </c>
      <c r="Q5" s="225"/>
      <c r="R5" s="226"/>
      <c r="S5" s="223" t="s">
        <v>10</v>
      </c>
      <c r="T5" s="225"/>
      <c r="U5" s="226"/>
      <c r="V5" s="223" t="s">
        <v>11</v>
      </c>
      <c r="W5" s="225"/>
      <c r="X5" s="226"/>
      <c r="Y5" s="233" t="s">
        <v>21</v>
      </c>
      <c r="Z5" s="203" t="s">
        <v>15</v>
      </c>
    </row>
    <row r="6" spans="1:33" ht="18" customHeight="1" thickBot="1" x14ac:dyDescent="0.25">
      <c r="A6" s="230"/>
      <c r="B6" s="232"/>
      <c r="C6" s="212"/>
      <c r="D6" s="212"/>
      <c r="E6" s="212"/>
      <c r="F6" s="206"/>
      <c r="G6" s="2" t="s">
        <v>5</v>
      </c>
      <c r="H6" s="10" t="s">
        <v>2</v>
      </c>
      <c r="I6" s="98" t="s">
        <v>6</v>
      </c>
      <c r="J6" s="2" t="s">
        <v>5</v>
      </c>
      <c r="K6" s="10" t="s">
        <v>2</v>
      </c>
      <c r="L6" s="98" t="s">
        <v>6</v>
      </c>
      <c r="M6" s="2" t="s">
        <v>5</v>
      </c>
      <c r="N6" s="10" t="s">
        <v>2</v>
      </c>
      <c r="O6" s="98" t="s">
        <v>6</v>
      </c>
      <c r="P6" s="2" t="s">
        <v>5</v>
      </c>
      <c r="Q6" s="10" t="s">
        <v>2</v>
      </c>
      <c r="R6" s="98" t="s">
        <v>6</v>
      </c>
      <c r="S6" s="2" t="s">
        <v>5</v>
      </c>
      <c r="T6" s="10" t="s">
        <v>2</v>
      </c>
      <c r="U6" s="98" t="s">
        <v>6</v>
      </c>
      <c r="V6" s="2" t="s">
        <v>5</v>
      </c>
      <c r="W6" s="10" t="s">
        <v>2</v>
      </c>
      <c r="X6" s="11" t="s">
        <v>6</v>
      </c>
      <c r="Y6" s="234"/>
      <c r="Z6" s="235"/>
    </row>
    <row r="7" spans="1:33" ht="13.5" customHeight="1" thickTop="1" thickBot="1" x14ac:dyDescent="0.25">
      <c r="A7" s="195" t="s">
        <v>331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8"/>
    </row>
    <row r="8" spans="1:33" ht="13.5" customHeight="1" x14ac:dyDescent="0.2">
      <c r="A8" s="52" t="s">
        <v>107</v>
      </c>
      <c r="B8" s="45" t="s">
        <v>414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21" si="0">SUM(G8,J8,M8,P8,S8,V8)*15</f>
        <v>180</v>
      </c>
      <c r="Z8" s="17">
        <f t="shared" ref="Z8:Z21" si="1">SUM(H8,K8,N8,Q8,T8,W8)</f>
        <v>54</v>
      </c>
    </row>
    <row r="9" spans="1:33" ht="13.5" customHeight="1" x14ac:dyDescent="0.2">
      <c r="A9" s="54" t="s">
        <v>83</v>
      </c>
      <c r="B9" s="40" t="s">
        <v>654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5</v>
      </c>
      <c r="I9" s="38" t="s">
        <v>77</v>
      </c>
      <c r="J9" s="43">
        <v>1</v>
      </c>
      <c r="K9" s="37">
        <v>5</v>
      </c>
      <c r="L9" s="20" t="s">
        <v>78</v>
      </c>
      <c r="M9" s="43">
        <v>1</v>
      </c>
      <c r="N9" s="37">
        <v>5</v>
      </c>
      <c r="O9" s="38" t="s">
        <v>77</v>
      </c>
      <c r="P9" s="43">
        <v>1</v>
      </c>
      <c r="Q9" s="37">
        <v>5</v>
      </c>
      <c r="R9" s="20" t="s">
        <v>78</v>
      </c>
      <c r="S9" s="43">
        <v>1</v>
      </c>
      <c r="T9" s="37">
        <v>5</v>
      </c>
      <c r="U9" s="38" t="s">
        <v>77</v>
      </c>
      <c r="V9" s="43">
        <v>1</v>
      </c>
      <c r="W9" s="37">
        <v>5</v>
      </c>
      <c r="X9" s="20" t="s">
        <v>77</v>
      </c>
      <c r="Y9" s="135">
        <f t="shared" si="0"/>
        <v>90</v>
      </c>
      <c r="Z9" s="13">
        <f t="shared" si="1"/>
        <v>30</v>
      </c>
    </row>
    <row r="10" spans="1:33" ht="13.5" customHeight="1" x14ac:dyDescent="0.2">
      <c r="A10" s="39" t="s">
        <v>237</v>
      </c>
      <c r="B10" s="40" t="s">
        <v>415</v>
      </c>
      <c r="C10" s="41" t="s">
        <v>368</v>
      </c>
      <c r="D10" s="41" t="s">
        <v>319</v>
      </c>
      <c r="E10" s="41" t="s">
        <v>212</v>
      </c>
      <c r="F10" s="42">
        <v>45</v>
      </c>
      <c r="G10" s="43">
        <v>2</v>
      </c>
      <c r="H10" s="37">
        <v>4</v>
      </c>
      <c r="I10" s="38" t="s">
        <v>77</v>
      </c>
      <c r="J10" s="43">
        <v>2</v>
      </c>
      <c r="K10" s="37">
        <v>4</v>
      </c>
      <c r="L10" s="20" t="s">
        <v>77</v>
      </c>
      <c r="M10" s="43">
        <v>2</v>
      </c>
      <c r="N10" s="37">
        <v>4</v>
      </c>
      <c r="O10" s="38" t="s">
        <v>78</v>
      </c>
      <c r="P10" s="43"/>
      <c r="Q10" s="37"/>
      <c r="R10" s="20"/>
      <c r="S10" s="43"/>
      <c r="T10" s="37"/>
      <c r="U10" s="38"/>
      <c r="V10" s="43"/>
      <c r="W10" s="37"/>
      <c r="X10" s="20"/>
      <c r="Y10" s="135">
        <f t="shared" si="0"/>
        <v>90</v>
      </c>
      <c r="Z10" s="13">
        <f t="shared" si="1"/>
        <v>12</v>
      </c>
    </row>
    <row r="11" spans="1:33" ht="13.5" customHeight="1" x14ac:dyDescent="0.2">
      <c r="A11" s="39" t="s">
        <v>31</v>
      </c>
      <c r="B11" s="40" t="s">
        <v>413</v>
      </c>
      <c r="C11" s="41" t="s">
        <v>368</v>
      </c>
      <c r="D11" s="41" t="s">
        <v>314</v>
      </c>
      <c r="E11" s="41" t="s">
        <v>77</v>
      </c>
      <c r="F11" s="42">
        <v>60</v>
      </c>
      <c r="G11" s="43">
        <v>0.5</v>
      </c>
      <c r="H11" s="37">
        <v>2</v>
      </c>
      <c r="I11" s="38" t="s">
        <v>77</v>
      </c>
      <c r="J11" s="43">
        <v>0.5</v>
      </c>
      <c r="K11" s="37">
        <v>2</v>
      </c>
      <c r="L11" s="20" t="s">
        <v>77</v>
      </c>
      <c r="M11" s="43"/>
      <c r="N11" s="37"/>
      <c r="O11" s="38"/>
      <c r="P11" s="43"/>
      <c r="Q11" s="37"/>
      <c r="R11" s="20"/>
      <c r="S11" s="43"/>
      <c r="T11" s="37"/>
      <c r="U11" s="38"/>
      <c r="V11" s="43"/>
      <c r="W11" s="37"/>
      <c r="X11" s="20"/>
      <c r="Y11" s="135">
        <f t="shared" si="0"/>
        <v>15</v>
      </c>
      <c r="Z11" s="13">
        <f t="shared" si="1"/>
        <v>4</v>
      </c>
      <c r="AG11" s="121"/>
    </row>
    <row r="12" spans="1:33" ht="13.5" customHeight="1" thickBot="1" x14ac:dyDescent="0.25">
      <c r="A12" s="66" t="s">
        <v>33</v>
      </c>
      <c r="B12" s="67" t="s">
        <v>416</v>
      </c>
      <c r="C12" s="68" t="s">
        <v>368</v>
      </c>
      <c r="D12" s="68" t="s">
        <v>319</v>
      </c>
      <c r="E12" s="68" t="s">
        <v>77</v>
      </c>
      <c r="F12" s="69">
        <v>45</v>
      </c>
      <c r="G12" s="63">
        <v>3</v>
      </c>
      <c r="H12" s="64">
        <v>3</v>
      </c>
      <c r="I12" s="65" t="s">
        <v>77</v>
      </c>
      <c r="J12" s="63">
        <v>3</v>
      </c>
      <c r="K12" s="64">
        <v>3</v>
      </c>
      <c r="L12" s="35" t="s">
        <v>77</v>
      </c>
      <c r="M12" s="63">
        <v>3</v>
      </c>
      <c r="N12" s="64">
        <v>3</v>
      </c>
      <c r="O12" s="65" t="s">
        <v>77</v>
      </c>
      <c r="P12" s="63">
        <v>3</v>
      </c>
      <c r="Q12" s="64">
        <v>3</v>
      </c>
      <c r="R12" s="35" t="s">
        <v>77</v>
      </c>
      <c r="S12" s="63">
        <v>3</v>
      </c>
      <c r="T12" s="64">
        <v>3</v>
      </c>
      <c r="U12" s="65" t="s">
        <v>77</v>
      </c>
      <c r="V12" s="63">
        <v>3</v>
      </c>
      <c r="W12" s="64">
        <v>3</v>
      </c>
      <c r="X12" s="35" t="s">
        <v>77</v>
      </c>
      <c r="Y12" s="136">
        <f t="shared" si="0"/>
        <v>270</v>
      </c>
      <c r="Z12" s="36">
        <f t="shared" si="1"/>
        <v>18</v>
      </c>
    </row>
    <row r="13" spans="1:33" ht="13.5" customHeight="1" x14ac:dyDescent="0.2">
      <c r="A13" s="55" t="s">
        <v>16</v>
      </c>
      <c r="B13" s="56" t="s">
        <v>387</v>
      </c>
      <c r="C13" s="57" t="s">
        <v>368</v>
      </c>
      <c r="D13" s="57" t="s">
        <v>319</v>
      </c>
      <c r="E13" s="57" t="s">
        <v>212</v>
      </c>
      <c r="F13" s="58">
        <v>45</v>
      </c>
      <c r="G13" s="59">
        <v>2</v>
      </c>
      <c r="H13" s="60">
        <v>2</v>
      </c>
      <c r="I13" s="19" t="s">
        <v>77</v>
      </c>
      <c r="J13" s="59">
        <v>2</v>
      </c>
      <c r="K13" s="60">
        <v>2</v>
      </c>
      <c r="L13" s="19" t="s">
        <v>78</v>
      </c>
      <c r="M13" s="59">
        <v>1</v>
      </c>
      <c r="N13" s="60">
        <v>1</v>
      </c>
      <c r="O13" s="19" t="s">
        <v>77</v>
      </c>
      <c r="P13" s="59">
        <v>1</v>
      </c>
      <c r="Q13" s="60">
        <v>1</v>
      </c>
      <c r="R13" s="19" t="s">
        <v>78</v>
      </c>
      <c r="S13" s="59">
        <v>1</v>
      </c>
      <c r="T13" s="60">
        <v>1</v>
      </c>
      <c r="U13" s="19" t="s">
        <v>77</v>
      </c>
      <c r="V13" s="59">
        <v>1</v>
      </c>
      <c r="W13" s="60">
        <v>1</v>
      </c>
      <c r="X13" s="19" t="s">
        <v>78</v>
      </c>
      <c r="Y13" s="137">
        <f t="shared" si="0"/>
        <v>120</v>
      </c>
      <c r="Z13" s="12">
        <f t="shared" si="1"/>
        <v>8</v>
      </c>
    </row>
    <row r="14" spans="1:33" ht="13.5" customHeight="1" x14ac:dyDescent="0.2">
      <c r="A14" s="39" t="s">
        <v>17</v>
      </c>
      <c r="B14" s="40" t="s">
        <v>388</v>
      </c>
      <c r="C14" s="41" t="s">
        <v>368</v>
      </c>
      <c r="D14" s="41" t="s">
        <v>319</v>
      </c>
      <c r="E14" s="41" t="s">
        <v>212</v>
      </c>
      <c r="F14" s="42">
        <v>45</v>
      </c>
      <c r="G14" s="43">
        <v>2</v>
      </c>
      <c r="H14" s="37">
        <v>2</v>
      </c>
      <c r="I14" s="20" t="s">
        <v>77</v>
      </c>
      <c r="J14" s="43">
        <v>2</v>
      </c>
      <c r="K14" s="37">
        <v>2</v>
      </c>
      <c r="L14" s="20" t="s">
        <v>78</v>
      </c>
      <c r="M14" s="43">
        <v>1</v>
      </c>
      <c r="N14" s="37">
        <v>1</v>
      </c>
      <c r="O14" s="20" t="s">
        <v>77</v>
      </c>
      <c r="P14" s="43">
        <v>1</v>
      </c>
      <c r="Q14" s="37">
        <v>1</v>
      </c>
      <c r="R14" s="20" t="s">
        <v>78</v>
      </c>
      <c r="S14" s="43">
        <v>1</v>
      </c>
      <c r="T14" s="37">
        <v>1</v>
      </c>
      <c r="U14" s="20" t="s">
        <v>77</v>
      </c>
      <c r="V14" s="43">
        <v>1</v>
      </c>
      <c r="W14" s="37">
        <v>1</v>
      </c>
      <c r="X14" s="20" t="s">
        <v>78</v>
      </c>
      <c r="Y14" s="138">
        <f t="shared" si="0"/>
        <v>120</v>
      </c>
      <c r="Z14" s="13">
        <f t="shared" si="1"/>
        <v>8</v>
      </c>
    </row>
    <row r="15" spans="1:33" ht="13.5" customHeight="1" x14ac:dyDescent="0.2">
      <c r="A15" s="39" t="s">
        <v>18</v>
      </c>
      <c r="B15" s="40" t="s">
        <v>389</v>
      </c>
      <c r="C15" s="41"/>
      <c r="D15" s="41" t="s">
        <v>319</v>
      </c>
      <c r="E15" s="41" t="s">
        <v>81</v>
      </c>
      <c r="F15" s="42">
        <v>45</v>
      </c>
      <c r="G15" s="43">
        <v>2</v>
      </c>
      <c r="H15" s="37">
        <v>2</v>
      </c>
      <c r="I15" s="20" t="s">
        <v>78</v>
      </c>
      <c r="J15" s="43">
        <v>2</v>
      </c>
      <c r="K15" s="37">
        <v>2</v>
      </c>
      <c r="L15" s="20" t="s">
        <v>78</v>
      </c>
      <c r="M15" s="43">
        <v>2</v>
      </c>
      <c r="N15" s="37">
        <v>2</v>
      </c>
      <c r="O15" s="20" t="s">
        <v>78</v>
      </c>
      <c r="P15" s="43">
        <v>2</v>
      </c>
      <c r="Q15" s="37">
        <v>2</v>
      </c>
      <c r="R15" s="20" t="s">
        <v>78</v>
      </c>
      <c r="S15" s="43">
        <v>2</v>
      </c>
      <c r="T15" s="37">
        <v>2</v>
      </c>
      <c r="U15" s="20" t="s">
        <v>78</v>
      </c>
      <c r="V15" s="43">
        <v>2</v>
      </c>
      <c r="W15" s="37">
        <v>2</v>
      </c>
      <c r="X15" s="20" t="s">
        <v>78</v>
      </c>
      <c r="Y15" s="138">
        <f t="shared" si="0"/>
        <v>180</v>
      </c>
      <c r="Z15" s="13">
        <f t="shared" si="1"/>
        <v>12</v>
      </c>
    </row>
    <row r="16" spans="1:33" ht="13.5" customHeight="1" x14ac:dyDescent="0.2">
      <c r="A16" s="39" t="s">
        <v>79</v>
      </c>
      <c r="B16" s="40" t="s">
        <v>390</v>
      </c>
      <c r="C16" s="41" t="s">
        <v>396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si="0"/>
        <v>0</v>
      </c>
      <c r="Z16" s="13">
        <f t="shared" si="1"/>
        <v>1</v>
      </c>
    </row>
    <row r="17" spans="1:26" ht="13.5" customHeight="1" x14ac:dyDescent="0.2">
      <c r="A17" s="39" t="s">
        <v>19</v>
      </c>
      <c r="B17" s="40" t="s">
        <v>391</v>
      </c>
      <c r="C17" s="41"/>
      <c r="D17" s="41" t="s">
        <v>319</v>
      </c>
      <c r="E17" s="41" t="s">
        <v>81</v>
      </c>
      <c r="F17" s="42">
        <v>45</v>
      </c>
      <c r="G17" s="43"/>
      <c r="H17" s="37"/>
      <c r="I17" s="20"/>
      <c r="J17" s="43"/>
      <c r="K17" s="37"/>
      <c r="L17" s="20"/>
      <c r="M17" s="43"/>
      <c r="N17" s="37"/>
      <c r="O17" s="20"/>
      <c r="P17" s="43"/>
      <c r="Q17" s="37"/>
      <c r="R17" s="20"/>
      <c r="S17" s="43"/>
      <c r="T17" s="37"/>
      <c r="U17" s="20"/>
      <c r="V17" s="43">
        <v>1</v>
      </c>
      <c r="W17" s="37">
        <v>2</v>
      </c>
      <c r="X17" s="20" t="s">
        <v>78</v>
      </c>
      <c r="Y17" s="138">
        <f t="shared" si="0"/>
        <v>15</v>
      </c>
      <c r="Z17" s="13">
        <f t="shared" si="1"/>
        <v>2</v>
      </c>
    </row>
    <row r="18" spans="1:26" ht="13.5" customHeight="1" x14ac:dyDescent="0.2">
      <c r="A18" s="39" t="s">
        <v>26</v>
      </c>
      <c r="B18" s="40" t="s">
        <v>392</v>
      </c>
      <c r="C18" s="41" t="s">
        <v>368</v>
      </c>
      <c r="D18" s="41" t="s">
        <v>319</v>
      </c>
      <c r="E18" s="41" t="s">
        <v>81</v>
      </c>
      <c r="F18" s="42">
        <v>45</v>
      </c>
      <c r="G18" s="43">
        <v>1</v>
      </c>
      <c r="H18" s="37">
        <v>2</v>
      </c>
      <c r="I18" s="20" t="s">
        <v>77</v>
      </c>
      <c r="J18" s="43">
        <v>1</v>
      </c>
      <c r="K18" s="37">
        <v>2</v>
      </c>
      <c r="L18" s="20" t="s">
        <v>77</v>
      </c>
      <c r="M18" s="43"/>
      <c r="N18" s="37"/>
      <c r="O18" s="20"/>
      <c r="P18" s="43"/>
      <c r="Q18" s="37"/>
      <c r="R18" s="20"/>
      <c r="S18" s="43"/>
      <c r="T18" s="37"/>
      <c r="U18" s="20"/>
      <c r="V18" s="43"/>
      <c r="W18" s="37"/>
      <c r="X18" s="20"/>
      <c r="Y18" s="138">
        <f t="shared" si="0"/>
        <v>30</v>
      </c>
      <c r="Z18" s="13">
        <f t="shared" si="1"/>
        <v>4</v>
      </c>
    </row>
    <row r="19" spans="1:26" ht="13.5" customHeight="1" x14ac:dyDescent="0.2">
      <c r="A19" s="39" t="s">
        <v>28</v>
      </c>
      <c r="B19" s="40" t="s">
        <v>393</v>
      </c>
      <c r="C19" s="41"/>
      <c r="D19" s="41" t="s">
        <v>319</v>
      </c>
      <c r="E19" s="41" t="s">
        <v>81</v>
      </c>
      <c r="F19" s="42">
        <v>45</v>
      </c>
      <c r="G19" s="43">
        <v>1</v>
      </c>
      <c r="H19" s="37">
        <v>1</v>
      </c>
      <c r="I19" s="20" t="s">
        <v>77</v>
      </c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/>
      <c r="W19" s="37"/>
      <c r="X19" s="20"/>
      <c r="Y19" s="138">
        <f t="shared" si="0"/>
        <v>15</v>
      </c>
      <c r="Z19" s="13">
        <f t="shared" si="1"/>
        <v>1</v>
      </c>
    </row>
    <row r="20" spans="1:26" ht="13.5" customHeight="1" x14ac:dyDescent="0.2">
      <c r="A20" s="39" t="s">
        <v>29</v>
      </c>
      <c r="B20" s="40" t="s">
        <v>394</v>
      </c>
      <c r="C20" s="41" t="s">
        <v>368</v>
      </c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>
        <v>1</v>
      </c>
      <c r="T20" s="37">
        <v>1</v>
      </c>
      <c r="U20" s="20" t="s">
        <v>77</v>
      </c>
      <c r="V20" s="43">
        <v>1</v>
      </c>
      <c r="W20" s="37">
        <v>1</v>
      </c>
      <c r="X20" s="20" t="s">
        <v>77</v>
      </c>
      <c r="Y20" s="138">
        <f t="shared" si="0"/>
        <v>30</v>
      </c>
      <c r="Z20" s="13">
        <f t="shared" si="1"/>
        <v>2</v>
      </c>
    </row>
    <row r="21" spans="1:26" ht="13.5" customHeight="1" thickBot="1" x14ac:dyDescent="0.25">
      <c r="A21" s="39" t="s">
        <v>27</v>
      </c>
      <c r="B21" s="40" t="s">
        <v>395</v>
      </c>
      <c r="C21" s="41"/>
      <c r="D21" s="41" t="s">
        <v>319</v>
      </c>
      <c r="E21" s="41" t="s">
        <v>81</v>
      </c>
      <c r="F21" s="42">
        <v>45</v>
      </c>
      <c r="G21" s="43"/>
      <c r="H21" s="37"/>
      <c r="I21" s="20"/>
      <c r="J21" s="43"/>
      <c r="K21" s="37"/>
      <c r="L21" s="20"/>
      <c r="M21" s="43">
        <v>1</v>
      </c>
      <c r="N21" s="37">
        <v>1</v>
      </c>
      <c r="O21" s="20" t="s">
        <v>77</v>
      </c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0"/>
        <v>15</v>
      </c>
      <c r="Z21" s="13">
        <f t="shared" si="1"/>
        <v>1</v>
      </c>
    </row>
    <row r="22" spans="1:26" ht="13.5" customHeight="1" thickTop="1" thickBot="1" x14ac:dyDescent="0.25">
      <c r="A22" s="164" t="s">
        <v>22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6"/>
    </row>
    <row r="23" spans="1:26" ht="13.5" customHeight="1" thickBot="1" x14ac:dyDescent="0.25">
      <c r="A23" s="86" t="s">
        <v>332</v>
      </c>
      <c r="B23" s="87" t="s">
        <v>677</v>
      </c>
      <c r="C23" s="88"/>
      <c r="D23" s="88"/>
      <c r="E23" s="88"/>
      <c r="F23" s="89"/>
      <c r="G23" s="90"/>
      <c r="H23" s="91"/>
      <c r="I23" s="92"/>
      <c r="J23" s="90"/>
      <c r="K23" s="91"/>
      <c r="L23" s="93"/>
      <c r="M23" s="90"/>
      <c r="N23" s="91">
        <v>4</v>
      </c>
      <c r="O23" s="92"/>
      <c r="P23" s="90"/>
      <c r="Q23" s="91">
        <v>8</v>
      </c>
      <c r="R23" s="93"/>
      <c r="S23" s="90"/>
      <c r="T23" s="91">
        <v>3</v>
      </c>
      <c r="U23" s="92"/>
      <c r="V23" s="90"/>
      <c r="W23" s="91">
        <v>2</v>
      </c>
      <c r="X23" s="93"/>
      <c r="Y23" s="139"/>
      <c r="Z23" s="94">
        <f>SUM(H23,K23,N23,Q23,T23,W23)</f>
        <v>17</v>
      </c>
    </row>
    <row r="24" spans="1:26" ht="13.5" customHeight="1" thickTop="1" thickBot="1" x14ac:dyDescent="0.25">
      <c r="A24" s="82" t="s">
        <v>154</v>
      </c>
      <c r="B24" s="83" t="s">
        <v>405</v>
      </c>
      <c r="C24" s="84"/>
      <c r="D24" s="84"/>
      <c r="E24" s="84" t="s">
        <v>213</v>
      </c>
      <c r="F24" s="85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>
        <v>0</v>
      </c>
      <c r="T24" s="22">
        <v>3</v>
      </c>
      <c r="U24" s="23" t="s">
        <v>77</v>
      </c>
      <c r="V24" s="21">
        <v>0</v>
      </c>
      <c r="W24" s="22">
        <v>3</v>
      </c>
      <c r="X24" s="23" t="s">
        <v>77</v>
      </c>
      <c r="Y24" s="140">
        <f>SUM(G24,J24,M24,P24,S24,V24)*15</f>
        <v>0</v>
      </c>
      <c r="Z24" s="24">
        <f>SUM(H24,K24,N24,Q24,T24,W24)</f>
        <v>6</v>
      </c>
    </row>
    <row r="25" spans="1:26" ht="13.5" customHeight="1" thickTop="1" thickBot="1" x14ac:dyDescent="0.25">
      <c r="A25" s="167" t="s">
        <v>14</v>
      </c>
      <c r="B25" s="221"/>
      <c r="C25" s="221"/>
      <c r="D25" s="221"/>
      <c r="E25" s="221"/>
      <c r="F25" s="222"/>
      <c r="G25" s="119">
        <f>SUM(G8:G24)</f>
        <v>16.5</v>
      </c>
      <c r="H25" s="14">
        <f t="shared" ref="H25:W25" si="2">SUM(H8:H24)</f>
        <v>32</v>
      </c>
      <c r="I25" s="15"/>
      <c r="J25" s="119">
        <f t="shared" si="2"/>
        <v>15.5</v>
      </c>
      <c r="K25" s="14">
        <f t="shared" si="2"/>
        <v>31</v>
      </c>
      <c r="L25" s="15"/>
      <c r="M25" s="119">
        <f t="shared" si="2"/>
        <v>13</v>
      </c>
      <c r="N25" s="14">
        <f t="shared" si="2"/>
        <v>30</v>
      </c>
      <c r="O25" s="15"/>
      <c r="P25" s="119">
        <f t="shared" si="2"/>
        <v>10</v>
      </c>
      <c r="Q25" s="14">
        <f t="shared" si="2"/>
        <v>29</v>
      </c>
      <c r="R25" s="15"/>
      <c r="S25" s="119">
        <f t="shared" si="2"/>
        <v>11</v>
      </c>
      <c r="T25" s="14">
        <f t="shared" si="2"/>
        <v>28</v>
      </c>
      <c r="U25" s="15"/>
      <c r="V25" s="119">
        <f t="shared" si="2"/>
        <v>12</v>
      </c>
      <c r="W25" s="14">
        <f t="shared" si="2"/>
        <v>30</v>
      </c>
      <c r="X25" s="15"/>
      <c r="Y25" s="133">
        <f>SUM(Y8:Y24)</f>
        <v>1170</v>
      </c>
      <c r="Z25" s="16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210</v>
      </c>
      <c r="U27" s="80"/>
    </row>
    <row r="28" spans="1:26" ht="12" customHeight="1" x14ac:dyDescent="0.2">
      <c r="A28" s="1" t="s">
        <v>214</v>
      </c>
      <c r="U28" s="80"/>
    </row>
    <row r="29" spans="1:26" ht="12" customHeight="1" x14ac:dyDescent="0.2">
      <c r="U29" s="9"/>
    </row>
    <row r="30" spans="1:26" ht="12" customHeight="1" x14ac:dyDescent="0.2">
      <c r="A30" s="81" t="s">
        <v>334</v>
      </c>
      <c r="U30" s="9"/>
    </row>
    <row r="31" spans="1:26" ht="12" customHeight="1" x14ac:dyDescent="0.2">
      <c r="A31" s="70" t="s">
        <v>329</v>
      </c>
      <c r="D31" s="1" t="s">
        <v>335</v>
      </c>
      <c r="E31" s="70"/>
      <c r="G31" s="1" t="s">
        <v>211</v>
      </c>
      <c r="H31" s="70"/>
      <c r="K31" s="70"/>
      <c r="L31" s="70"/>
      <c r="M31" s="70" t="s">
        <v>310</v>
      </c>
      <c r="N31" s="70"/>
      <c r="P31" s="70"/>
      <c r="R31" s="80"/>
      <c r="T31" s="9"/>
      <c r="U31" s="9"/>
    </row>
    <row r="32" spans="1:26" ht="12" customHeight="1" x14ac:dyDescent="0.2">
      <c r="A32" s="70" t="s">
        <v>337</v>
      </c>
      <c r="D32" s="1" t="s">
        <v>313</v>
      </c>
      <c r="E32" s="70"/>
      <c r="G32" s="1" t="s">
        <v>216</v>
      </c>
      <c r="H32" s="70"/>
      <c r="K32" s="70"/>
      <c r="L32" s="70"/>
      <c r="M32" s="70" t="s">
        <v>311</v>
      </c>
      <c r="N32" s="70"/>
      <c r="P32" s="70"/>
      <c r="R32" s="80"/>
      <c r="T32" s="9"/>
      <c r="U32" s="9"/>
    </row>
    <row r="33" spans="1:21" ht="12" customHeight="1" x14ac:dyDescent="0.2">
      <c r="A33" s="1" t="s">
        <v>340</v>
      </c>
      <c r="D33" s="1" t="s">
        <v>320</v>
      </c>
      <c r="G33" s="1" t="s">
        <v>217</v>
      </c>
      <c r="M33" s="1" t="s">
        <v>312</v>
      </c>
      <c r="R33" s="9"/>
      <c r="T33" s="9"/>
      <c r="U33" s="9"/>
    </row>
    <row r="34" spans="1:21" ht="12" customHeight="1" x14ac:dyDescent="0.2">
      <c r="A34" s="1" t="s">
        <v>341</v>
      </c>
      <c r="G34" s="1" t="s">
        <v>218</v>
      </c>
      <c r="R34" s="9"/>
      <c r="T34" s="9"/>
      <c r="U34" s="9"/>
    </row>
    <row r="35" spans="1:21" ht="12" customHeight="1" x14ac:dyDescent="0.2">
      <c r="A35" s="1" t="s">
        <v>330</v>
      </c>
      <c r="G35" s="1" t="s">
        <v>219</v>
      </c>
      <c r="R35" s="9"/>
      <c r="T35" s="9"/>
      <c r="U35" s="9"/>
    </row>
    <row r="36" spans="1:21" ht="12" customHeight="1" x14ac:dyDescent="0.2">
      <c r="A36" s="105" t="s">
        <v>658</v>
      </c>
      <c r="R36" s="9"/>
      <c r="T36" s="9"/>
      <c r="U36" s="9"/>
    </row>
    <row r="37" spans="1:21" ht="12" customHeight="1" x14ac:dyDescent="0.2">
      <c r="T37" s="9"/>
      <c r="U37" s="9"/>
    </row>
    <row r="38" spans="1:21" ht="12" customHeight="1" x14ac:dyDescent="0.2">
      <c r="A38" s="81" t="s">
        <v>336</v>
      </c>
      <c r="S38" s="9"/>
      <c r="T38" s="9"/>
    </row>
    <row r="39" spans="1:21" ht="12" customHeight="1" x14ac:dyDescent="0.2">
      <c r="A39" s="1" t="s">
        <v>667</v>
      </c>
    </row>
    <row r="40" spans="1:21" ht="12" customHeight="1" x14ac:dyDescent="0.2">
      <c r="A40" s="3" t="s">
        <v>349</v>
      </c>
    </row>
    <row r="41" spans="1:21" ht="12" customHeight="1" x14ac:dyDescent="0.2">
      <c r="A41" s="1" t="s">
        <v>328</v>
      </c>
    </row>
    <row r="42" spans="1:21" ht="12" customHeight="1" x14ac:dyDescent="0.2">
      <c r="A42" s="1" t="s">
        <v>326</v>
      </c>
    </row>
    <row r="43" spans="1:21" ht="12" customHeight="1" x14ac:dyDescent="0.2">
      <c r="A43" s="1" t="s">
        <v>327</v>
      </c>
    </row>
    <row r="44" spans="1:21" x14ac:dyDescent="0.2">
      <c r="D44" s="70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B5:B6"/>
    <mergeCell ref="V5:X5"/>
    <mergeCell ref="Y5:Y6"/>
    <mergeCell ref="S3:Z3"/>
    <mergeCell ref="Z5:Z6"/>
    <mergeCell ref="F5:F6"/>
    <mergeCell ref="P5:R5"/>
    <mergeCell ref="S5:U5"/>
    <mergeCell ref="A22:Z22"/>
    <mergeCell ref="A25:F25"/>
    <mergeCell ref="Y4:Z4"/>
    <mergeCell ref="A1:Z1"/>
    <mergeCell ref="A2:Z2"/>
    <mergeCell ref="G4:X4"/>
    <mergeCell ref="A4:F4"/>
    <mergeCell ref="A7:Z7"/>
    <mergeCell ref="C5:C6"/>
    <mergeCell ref="D5:D6"/>
    <mergeCell ref="E5:E6"/>
    <mergeCell ref="G5:I5"/>
    <mergeCell ref="J5:L5"/>
    <mergeCell ref="M5:O5"/>
    <mergeCell ref="A5:A6"/>
    <mergeCell ref="B3:R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5.5703125" style="9" customWidth="1"/>
    <col min="27" max="45" width="4" style="1" customWidth="1"/>
    <col min="46" max="16384" width="9.140625" style="1"/>
  </cols>
  <sheetData>
    <row r="1" spans="1:26" ht="13.5" customHeight="1" thickTop="1" x14ac:dyDescent="0.2">
      <c r="A1" s="158" t="s">
        <v>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98" t="s">
        <v>6</v>
      </c>
      <c r="J6" s="2" t="s">
        <v>5</v>
      </c>
      <c r="K6" s="10" t="s">
        <v>2</v>
      </c>
      <c r="L6" s="98" t="s">
        <v>6</v>
      </c>
      <c r="M6" s="2" t="s">
        <v>5</v>
      </c>
      <c r="N6" s="10" t="s">
        <v>2</v>
      </c>
      <c r="O6" s="98" t="s">
        <v>6</v>
      </c>
      <c r="P6" s="2" t="s">
        <v>5</v>
      </c>
      <c r="Q6" s="10" t="s">
        <v>2</v>
      </c>
      <c r="R6" s="98" t="s">
        <v>6</v>
      </c>
      <c r="S6" s="2" t="s">
        <v>5</v>
      </c>
      <c r="T6" s="10" t="s">
        <v>2</v>
      </c>
      <c r="U6" s="98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</row>
    <row r="8" spans="1:26" ht="13.5" customHeight="1" x14ac:dyDescent="0.2">
      <c r="A8" s="52" t="s">
        <v>215</v>
      </c>
      <c r="B8" s="45" t="s">
        <v>417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22" si="0">SUM(G8,J8,M8,P8,S8,V8)*15</f>
        <v>180</v>
      </c>
      <c r="Z8" s="17">
        <f t="shared" ref="Z8:Z22" si="1">SUM(H8,K8,N8,Q8,T8,W8)</f>
        <v>54</v>
      </c>
    </row>
    <row r="9" spans="1:26" ht="13.5" customHeight="1" x14ac:dyDescent="0.2">
      <c r="A9" s="54" t="s">
        <v>83</v>
      </c>
      <c r="B9" s="40" t="s">
        <v>656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si="0"/>
        <v>90</v>
      </c>
      <c r="Z9" s="13">
        <f t="shared" si="1"/>
        <v>18</v>
      </c>
    </row>
    <row r="10" spans="1:26" ht="13.5" customHeight="1" x14ac:dyDescent="0.2">
      <c r="A10" s="39" t="s">
        <v>114</v>
      </c>
      <c r="B10" s="40" t="s">
        <v>418</v>
      </c>
      <c r="C10" s="41" t="s">
        <v>368</v>
      </c>
      <c r="D10" s="41" t="s">
        <v>319</v>
      </c>
      <c r="E10" s="41" t="s">
        <v>77</v>
      </c>
      <c r="F10" s="42">
        <v>60</v>
      </c>
      <c r="G10" s="43">
        <v>4</v>
      </c>
      <c r="H10" s="37">
        <v>3</v>
      </c>
      <c r="I10" s="38" t="s">
        <v>77</v>
      </c>
      <c r="J10" s="43">
        <v>4</v>
      </c>
      <c r="K10" s="37">
        <v>3</v>
      </c>
      <c r="L10" s="20" t="s">
        <v>77</v>
      </c>
      <c r="M10" s="43">
        <v>4</v>
      </c>
      <c r="N10" s="37">
        <v>3</v>
      </c>
      <c r="O10" s="38" t="s">
        <v>77</v>
      </c>
      <c r="P10" s="43">
        <v>4</v>
      </c>
      <c r="Q10" s="37">
        <v>3</v>
      </c>
      <c r="R10" s="20" t="s">
        <v>77</v>
      </c>
      <c r="S10" s="43">
        <v>4</v>
      </c>
      <c r="T10" s="37">
        <v>3</v>
      </c>
      <c r="U10" s="38" t="s">
        <v>77</v>
      </c>
      <c r="V10" s="43">
        <v>4</v>
      </c>
      <c r="W10" s="37">
        <v>3</v>
      </c>
      <c r="X10" s="20" t="s">
        <v>77</v>
      </c>
      <c r="Y10" s="135">
        <f t="shared" si="0"/>
        <v>360</v>
      </c>
      <c r="Z10" s="13">
        <f t="shared" si="1"/>
        <v>18</v>
      </c>
    </row>
    <row r="11" spans="1:26" ht="13.5" customHeight="1" x14ac:dyDescent="0.2">
      <c r="A11" s="39" t="s">
        <v>115</v>
      </c>
      <c r="B11" s="40" t="s">
        <v>419</v>
      </c>
      <c r="C11" s="41" t="s">
        <v>368</v>
      </c>
      <c r="D11" s="41" t="s">
        <v>319</v>
      </c>
      <c r="E11" s="41" t="s">
        <v>77</v>
      </c>
      <c r="F11" s="42">
        <v>45</v>
      </c>
      <c r="G11" s="43">
        <v>1</v>
      </c>
      <c r="H11" s="37">
        <v>3</v>
      </c>
      <c r="I11" s="38" t="s">
        <v>77</v>
      </c>
      <c r="J11" s="43">
        <v>1</v>
      </c>
      <c r="K11" s="37">
        <v>3</v>
      </c>
      <c r="L11" s="20" t="s">
        <v>77</v>
      </c>
      <c r="M11" s="43">
        <v>1</v>
      </c>
      <c r="N11" s="37">
        <v>3</v>
      </c>
      <c r="O11" s="38" t="s">
        <v>77</v>
      </c>
      <c r="P11" s="43">
        <v>1</v>
      </c>
      <c r="Q11" s="37">
        <v>3</v>
      </c>
      <c r="R11" s="20" t="s">
        <v>77</v>
      </c>
      <c r="S11" s="43">
        <v>1</v>
      </c>
      <c r="T11" s="37">
        <v>3</v>
      </c>
      <c r="U11" s="38" t="s">
        <v>77</v>
      </c>
      <c r="V11" s="43">
        <v>1</v>
      </c>
      <c r="W11" s="37">
        <v>3</v>
      </c>
      <c r="X11" s="20" t="s">
        <v>77</v>
      </c>
      <c r="Y11" s="135">
        <f t="shared" ref="Y11" si="2">SUM(G11,J11,M11,P11,S11,V11)*15</f>
        <v>90</v>
      </c>
      <c r="Z11" s="13">
        <f t="shared" ref="Z11" si="3">SUM(H11,K11,N11,Q11,T11,W11)</f>
        <v>18</v>
      </c>
    </row>
    <row r="12" spans="1:26" ht="13.5" customHeight="1" x14ac:dyDescent="0.2">
      <c r="A12" s="39" t="s">
        <v>31</v>
      </c>
      <c r="B12" s="40" t="s">
        <v>413</v>
      </c>
      <c r="C12" s="41" t="s">
        <v>368</v>
      </c>
      <c r="D12" s="41" t="s">
        <v>314</v>
      </c>
      <c r="E12" s="41" t="s">
        <v>77</v>
      </c>
      <c r="F12" s="42">
        <v>60</v>
      </c>
      <c r="G12" s="43">
        <v>0.5</v>
      </c>
      <c r="H12" s="37">
        <v>2</v>
      </c>
      <c r="I12" s="38" t="s">
        <v>77</v>
      </c>
      <c r="J12" s="43">
        <v>0.5</v>
      </c>
      <c r="K12" s="37">
        <v>2</v>
      </c>
      <c r="L12" s="20" t="s">
        <v>77</v>
      </c>
      <c r="M12" s="43"/>
      <c r="N12" s="37"/>
      <c r="O12" s="38"/>
      <c r="P12" s="43"/>
      <c r="Q12" s="37"/>
      <c r="R12" s="20"/>
      <c r="S12" s="43"/>
      <c r="T12" s="37"/>
      <c r="U12" s="38"/>
      <c r="V12" s="43"/>
      <c r="W12" s="37"/>
      <c r="X12" s="20"/>
      <c r="Y12" s="135">
        <f t="shared" si="0"/>
        <v>15</v>
      </c>
      <c r="Z12" s="13">
        <f t="shared" si="1"/>
        <v>4</v>
      </c>
    </row>
    <row r="13" spans="1:26" ht="13.5" customHeight="1" thickBot="1" x14ac:dyDescent="0.25">
      <c r="A13" s="66" t="s">
        <v>116</v>
      </c>
      <c r="B13" s="67" t="s">
        <v>420</v>
      </c>
      <c r="C13" s="68" t="s">
        <v>368</v>
      </c>
      <c r="D13" s="68" t="s">
        <v>319</v>
      </c>
      <c r="E13" s="68" t="s">
        <v>212</v>
      </c>
      <c r="F13" s="69">
        <v>45</v>
      </c>
      <c r="G13" s="63"/>
      <c r="H13" s="64"/>
      <c r="I13" s="65"/>
      <c r="J13" s="63"/>
      <c r="K13" s="64"/>
      <c r="L13" s="35"/>
      <c r="M13" s="63">
        <v>1</v>
      </c>
      <c r="N13" s="64">
        <v>4</v>
      </c>
      <c r="O13" s="65" t="s">
        <v>77</v>
      </c>
      <c r="P13" s="63">
        <v>1</v>
      </c>
      <c r="Q13" s="64">
        <v>4</v>
      </c>
      <c r="R13" s="35" t="s">
        <v>77</v>
      </c>
      <c r="S13" s="63"/>
      <c r="T13" s="64"/>
      <c r="U13" s="65"/>
      <c r="V13" s="63"/>
      <c r="W13" s="64"/>
      <c r="X13" s="35"/>
      <c r="Y13" s="136">
        <f t="shared" si="0"/>
        <v>30</v>
      </c>
      <c r="Z13" s="36">
        <f t="shared" si="1"/>
        <v>8</v>
      </c>
    </row>
    <row r="14" spans="1:26" ht="13.5" customHeight="1" x14ac:dyDescent="0.2">
      <c r="A14" s="55" t="s">
        <v>16</v>
      </c>
      <c r="B14" s="56" t="s">
        <v>387</v>
      </c>
      <c r="C14" s="57" t="s">
        <v>368</v>
      </c>
      <c r="D14" s="57" t="s">
        <v>319</v>
      </c>
      <c r="E14" s="57" t="s">
        <v>212</v>
      </c>
      <c r="F14" s="58">
        <v>45</v>
      </c>
      <c r="G14" s="59">
        <v>2</v>
      </c>
      <c r="H14" s="60">
        <v>2</v>
      </c>
      <c r="I14" s="19" t="s">
        <v>77</v>
      </c>
      <c r="J14" s="59">
        <v>2</v>
      </c>
      <c r="K14" s="60">
        <v>2</v>
      </c>
      <c r="L14" s="19" t="s">
        <v>78</v>
      </c>
      <c r="M14" s="59">
        <v>1</v>
      </c>
      <c r="N14" s="60">
        <v>1</v>
      </c>
      <c r="O14" s="19" t="s">
        <v>77</v>
      </c>
      <c r="P14" s="59">
        <v>1</v>
      </c>
      <c r="Q14" s="60">
        <v>1</v>
      </c>
      <c r="R14" s="19" t="s">
        <v>78</v>
      </c>
      <c r="S14" s="59">
        <v>1</v>
      </c>
      <c r="T14" s="60">
        <v>1</v>
      </c>
      <c r="U14" s="19" t="s">
        <v>77</v>
      </c>
      <c r="V14" s="59">
        <v>1</v>
      </c>
      <c r="W14" s="60">
        <v>1</v>
      </c>
      <c r="X14" s="19" t="s">
        <v>78</v>
      </c>
      <c r="Y14" s="137">
        <f t="shared" si="0"/>
        <v>120</v>
      </c>
      <c r="Z14" s="12">
        <f t="shared" si="1"/>
        <v>8</v>
      </c>
    </row>
    <row r="15" spans="1:26" ht="13.5" customHeight="1" x14ac:dyDescent="0.2">
      <c r="A15" s="39" t="s">
        <v>17</v>
      </c>
      <c r="B15" s="40" t="s">
        <v>388</v>
      </c>
      <c r="C15" s="41" t="s">
        <v>368</v>
      </c>
      <c r="D15" s="41" t="s">
        <v>319</v>
      </c>
      <c r="E15" s="41" t="s">
        <v>212</v>
      </c>
      <c r="F15" s="42">
        <v>45</v>
      </c>
      <c r="G15" s="43">
        <v>2</v>
      </c>
      <c r="H15" s="37">
        <v>2</v>
      </c>
      <c r="I15" s="20" t="s">
        <v>77</v>
      </c>
      <c r="J15" s="43">
        <v>2</v>
      </c>
      <c r="K15" s="37">
        <v>2</v>
      </c>
      <c r="L15" s="20" t="s">
        <v>78</v>
      </c>
      <c r="M15" s="43">
        <v>1</v>
      </c>
      <c r="N15" s="37">
        <v>1</v>
      </c>
      <c r="O15" s="20" t="s">
        <v>77</v>
      </c>
      <c r="P15" s="43">
        <v>1</v>
      </c>
      <c r="Q15" s="37">
        <v>1</v>
      </c>
      <c r="R15" s="20" t="s">
        <v>78</v>
      </c>
      <c r="S15" s="43">
        <v>1</v>
      </c>
      <c r="T15" s="37">
        <v>1</v>
      </c>
      <c r="U15" s="20" t="s">
        <v>77</v>
      </c>
      <c r="V15" s="43">
        <v>1</v>
      </c>
      <c r="W15" s="37">
        <v>1</v>
      </c>
      <c r="X15" s="20" t="s">
        <v>78</v>
      </c>
      <c r="Y15" s="138">
        <f t="shared" si="0"/>
        <v>120</v>
      </c>
      <c r="Z15" s="13">
        <f t="shared" si="1"/>
        <v>8</v>
      </c>
    </row>
    <row r="16" spans="1:26" ht="13.5" customHeight="1" x14ac:dyDescent="0.2">
      <c r="A16" s="39" t="s">
        <v>18</v>
      </c>
      <c r="B16" s="40" t="s">
        <v>389</v>
      </c>
      <c r="C16" s="41"/>
      <c r="D16" s="41" t="s">
        <v>319</v>
      </c>
      <c r="E16" s="41" t="s">
        <v>81</v>
      </c>
      <c r="F16" s="42">
        <v>45</v>
      </c>
      <c r="G16" s="43">
        <v>2</v>
      </c>
      <c r="H16" s="37">
        <v>2</v>
      </c>
      <c r="I16" s="20" t="s">
        <v>78</v>
      </c>
      <c r="J16" s="43">
        <v>2</v>
      </c>
      <c r="K16" s="37">
        <v>2</v>
      </c>
      <c r="L16" s="20" t="s">
        <v>78</v>
      </c>
      <c r="M16" s="43">
        <v>2</v>
      </c>
      <c r="N16" s="37">
        <v>2</v>
      </c>
      <c r="O16" s="20" t="s">
        <v>78</v>
      </c>
      <c r="P16" s="43">
        <v>2</v>
      </c>
      <c r="Q16" s="37">
        <v>2</v>
      </c>
      <c r="R16" s="20" t="s">
        <v>78</v>
      </c>
      <c r="S16" s="43">
        <v>2</v>
      </c>
      <c r="T16" s="37">
        <v>2</v>
      </c>
      <c r="U16" s="20" t="s">
        <v>78</v>
      </c>
      <c r="V16" s="43">
        <v>2</v>
      </c>
      <c r="W16" s="37">
        <v>2</v>
      </c>
      <c r="X16" s="20" t="s">
        <v>78</v>
      </c>
      <c r="Y16" s="138">
        <f t="shared" si="0"/>
        <v>180</v>
      </c>
      <c r="Z16" s="13">
        <f t="shared" si="1"/>
        <v>12</v>
      </c>
    </row>
    <row r="17" spans="1:26" ht="13.5" customHeight="1" x14ac:dyDescent="0.2">
      <c r="A17" s="39" t="s">
        <v>79</v>
      </c>
      <c r="B17" s="40" t="s">
        <v>390</v>
      </c>
      <c r="C17" s="41" t="s">
        <v>396</v>
      </c>
      <c r="D17" s="41"/>
      <c r="E17" s="41"/>
      <c r="F17" s="42"/>
      <c r="G17" s="43"/>
      <c r="H17" s="37"/>
      <c r="I17" s="20"/>
      <c r="J17" s="43"/>
      <c r="K17" s="37"/>
      <c r="L17" s="20"/>
      <c r="M17" s="43"/>
      <c r="N17" s="37"/>
      <c r="O17" s="20"/>
      <c r="P17" s="43"/>
      <c r="Q17" s="37"/>
      <c r="R17" s="20"/>
      <c r="S17" s="43"/>
      <c r="T17" s="37"/>
      <c r="U17" s="20"/>
      <c r="V17" s="43">
        <v>0</v>
      </c>
      <c r="W17" s="37">
        <v>1</v>
      </c>
      <c r="X17" s="20" t="s">
        <v>80</v>
      </c>
      <c r="Y17" s="138">
        <f t="shared" si="0"/>
        <v>0</v>
      </c>
      <c r="Z17" s="13">
        <f t="shared" si="1"/>
        <v>1</v>
      </c>
    </row>
    <row r="18" spans="1:26" ht="13.5" customHeight="1" x14ac:dyDescent="0.2">
      <c r="A18" s="39" t="s">
        <v>19</v>
      </c>
      <c r="B18" s="40" t="s">
        <v>391</v>
      </c>
      <c r="C18" s="41"/>
      <c r="D18" s="41" t="s">
        <v>319</v>
      </c>
      <c r="E18" s="41" t="s">
        <v>81</v>
      </c>
      <c r="F18" s="42">
        <v>45</v>
      </c>
      <c r="G18" s="43"/>
      <c r="H18" s="37"/>
      <c r="I18" s="20"/>
      <c r="J18" s="43"/>
      <c r="K18" s="37"/>
      <c r="L18" s="20"/>
      <c r="M18" s="43"/>
      <c r="N18" s="37"/>
      <c r="O18" s="20"/>
      <c r="P18" s="43"/>
      <c r="Q18" s="37"/>
      <c r="R18" s="20"/>
      <c r="S18" s="43"/>
      <c r="T18" s="37"/>
      <c r="U18" s="20"/>
      <c r="V18" s="43">
        <v>1</v>
      </c>
      <c r="W18" s="37">
        <v>2</v>
      </c>
      <c r="X18" s="20" t="s">
        <v>78</v>
      </c>
      <c r="Y18" s="138">
        <f t="shared" si="0"/>
        <v>15</v>
      </c>
      <c r="Z18" s="13">
        <f t="shared" si="1"/>
        <v>2</v>
      </c>
    </row>
    <row r="19" spans="1:26" ht="13.5" customHeight="1" x14ac:dyDescent="0.2">
      <c r="A19" s="39" t="s">
        <v>26</v>
      </c>
      <c r="B19" s="40" t="s">
        <v>392</v>
      </c>
      <c r="C19" s="41" t="s">
        <v>368</v>
      </c>
      <c r="D19" s="41" t="s">
        <v>319</v>
      </c>
      <c r="E19" s="41" t="s">
        <v>81</v>
      </c>
      <c r="F19" s="42">
        <v>45</v>
      </c>
      <c r="G19" s="43">
        <v>1</v>
      </c>
      <c r="H19" s="37">
        <v>2</v>
      </c>
      <c r="I19" s="20" t="s">
        <v>77</v>
      </c>
      <c r="J19" s="43">
        <v>1</v>
      </c>
      <c r="K19" s="37">
        <v>2</v>
      </c>
      <c r="L19" s="20" t="s">
        <v>77</v>
      </c>
      <c r="M19" s="43"/>
      <c r="N19" s="37"/>
      <c r="O19" s="20"/>
      <c r="P19" s="43"/>
      <c r="Q19" s="37"/>
      <c r="R19" s="20"/>
      <c r="S19" s="43"/>
      <c r="T19" s="37"/>
      <c r="U19" s="20"/>
      <c r="V19" s="43"/>
      <c r="W19" s="37"/>
      <c r="X19" s="20"/>
      <c r="Y19" s="138">
        <f t="shared" si="0"/>
        <v>30</v>
      </c>
      <c r="Z19" s="13">
        <f t="shared" si="1"/>
        <v>4</v>
      </c>
    </row>
    <row r="20" spans="1:26" ht="13.5" customHeight="1" x14ac:dyDescent="0.2">
      <c r="A20" s="39" t="s">
        <v>28</v>
      </c>
      <c r="B20" s="40" t="s">
        <v>393</v>
      </c>
      <c r="C20" s="41"/>
      <c r="D20" s="41" t="s">
        <v>319</v>
      </c>
      <c r="E20" s="41" t="s">
        <v>81</v>
      </c>
      <c r="F20" s="42">
        <v>45</v>
      </c>
      <c r="G20" s="43">
        <v>1</v>
      </c>
      <c r="H20" s="37">
        <v>1</v>
      </c>
      <c r="I20" s="20" t="s">
        <v>77</v>
      </c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/>
      <c r="W20" s="37"/>
      <c r="X20" s="20"/>
      <c r="Y20" s="138">
        <f t="shared" si="0"/>
        <v>15</v>
      </c>
      <c r="Z20" s="13">
        <f t="shared" si="1"/>
        <v>1</v>
      </c>
    </row>
    <row r="21" spans="1:26" ht="13.5" customHeight="1" x14ac:dyDescent="0.2">
      <c r="A21" s="39" t="s">
        <v>29</v>
      </c>
      <c r="B21" s="40" t="s">
        <v>394</v>
      </c>
      <c r="C21" s="41" t="s">
        <v>368</v>
      </c>
      <c r="D21" s="41" t="s">
        <v>319</v>
      </c>
      <c r="E21" s="41" t="s">
        <v>81</v>
      </c>
      <c r="F21" s="42">
        <v>45</v>
      </c>
      <c r="G21" s="43"/>
      <c r="H21" s="37"/>
      <c r="I21" s="20"/>
      <c r="J21" s="43"/>
      <c r="K21" s="37"/>
      <c r="L21" s="20"/>
      <c r="M21" s="43"/>
      <c r="N21" s="37"/>
      <c r="O21" s="20"/>
      <c r="P21" s="43"/>
      <c r="Q21" s="37"/>
      <c r="R21" s="20"/>
      <c r="S21" s="43">
        <v>1</v>
      </c>
      <c r="T21" s="37">
        <v>1</v>
      </c>
      <c r="U21" s="20" t="s">
        <v>77</v>
      </c>
      <c r="V21" s="43">
        <v>1</v>
      </c>
      <c r="W21" s="37">
        <v>1</v>
      </c>
      <c r="X21" s="20" t="s">
        <v>77</v>
      </c>
      <c r="Y21" s="138">
        <f t="shared" si="0"/>
        <v>30</v>
      </c>
      <c r="Z21" s="13">
        <f t="shared" si="1"/>
        <v>2</v>
      </c>
    </row>
    <row r="22" spans="1:26" ht="13.5" customHeight="1" thickBot="1" x14ac:dyDescent="0.25">
      <c r="A22" s="39" t="s">
        <v>27</v>
      </c>
      <c r="B22" s="40" t="s">
        <v>395</v>
      </c>
      <c r="C22" s="41"/>
      <c r="D22" s="41" t="s">
        <v>319</v>
      </c>
      <c r="E22" s="41" t="s">
        <v>81</v>
      </c>
      <c r="F22" s="42">
        <v>45</v>
      </c>
      <c r="G22" s="43"/>
      <c r="H22" s="37"/>
      <c r="I22" s="20"/>
      <c r="J22" s="43"/>
      <c r="K22" s="37"/>
      <c r="L22" s="20"/>
      <c r="M22" s="43">
        <v>1</v>
      </c>
      <c r="N22" s="37">
        <v>1</v>
      </c>
      <c r="O22" s="20" t="s">
        <v>77</v>
      </c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0"/>
        <v>15</v>
      </c>
      <c r="Z22" s="13">
        <f t="shared" si="1"/>
        <v>1</v>
      </c>
    </row>
    <row r="23" spans="1:26" ht="13.5" customHeight="1" thickTop="1" thickBot="1" x14ac:dyDescent="0.25">
      <c r="A23" s="164" t="s">
        <v>22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4"/>
    </row>
    <row r="24" spans="1:26" ht="13.5" customHeight="1" thickBot="1" x14ac:dyDescent="0.25">
      <c r="A24" s="86" t="s">
        <v>332</v>
      </c>
      <c r="B24" s="87" t="s">
        <v>677</v>
      </c>
      <c r="C24" s="88"/>
      <c r="D24" s="88"/>
      <c r="E24" s="88"/>
      <c r="F24" s="89"/>
      <c r="G24" s="90"/>
      <c r="H24" s="91">
        <v>2</v>
      </c>
      <c r="I24" s="92"/>
      <c r="J24" s="90"/>
      <c r="K24" s="91">
        <v>2</v>
      </c>
      <c r="L24" s="93"/>
      <c r="M24" s="90"/>
      <c r="N24" s="91">
        <v>2</v>
      </c>
      <c r="O24" s="92"/>
      <c r="P24" s="90"/>
      <c r="Q24" s="91">
        <v>4</v>
      </c>
      <c r="R24" s="93"/>
      <c r="S24" s="90"/>
      <c r="T24" s="91">
        <v>4</v>
      </c>
      <c r="U24" s="92"/>
      <c r="V24" s="90"/>
      <c r="W24" s="91">
        <v>1</v>
      </c>
      <c r="X24" s="93"/>
      <c r="Y24" s="139"/>
      <c r="Z24" s="94">
        <f>SUM(H24,K24,N24,Q24,T24,W24)</f>
        <v>15</v>
      </c>
    </row>
    <row r="25" spans="1:26" ht="13.5" customHeight="1" thickTop="1" thickBot="1" x14ac:dyDescent="0.25">
      <c r="A25" s="82" t="s">
        <v>154</v>
      </c>
      <c r="B25" s="83" t="s">
        <v>405</v>
      </c>
      <c r="C25" s="84"/>
      <c r="D25" s="84"/>
      <c r="E25" s="84" t="s">
        <v>213</v>
      </c>
      <c r="F25" s="85"/>
      <c r="G25" s="21"/>
      <c r="H25" s="22"/>
      <c r="I25" s="23"/>
      <c r="J25" s="21"/>
      <c r="K25" s="22"/>
      <c r="L25" s="23"/>
      <c r="M25" s="21"/>
      <c r="N25" s="22"/>
      <c r="O25" s="23"/>
      <c r="P25" s="21"/>
      <c r="Q25" s="22"/>
      <c r="R25" s="23"/>
      <c r="S25" s="21">
        <v>0</v>
      </c>
      <c r="T25" s="22">
        <v>3</v>
      </c>
      <c r="U25" s="23" t="s">
        <v>77</v>
      </c>
      <c r="V25" s="21">
        <v>0</v>
      </c>
      <c r="W25" s="22">
        <v>3</v>
      </c>
      <c r="X25" s="23" t="s">
        <v>77</v>
      </c>
      <c r="Y25" s="140">
        <f>SUM(G25,J25,M25,P25,S25,V25)*15</f>
        <v>0</v>
      </c>
      <c r="Z25" s="24">
        <f>SUM(H25,K25,N25,Q25,T25,W25)</f>
        <v>6</v>
      </c>
    </row>
    <row r="26" spans="1:26" ht="13.5" customHeight="1" thickTop="1" thickBot="1" x14ac:dyDescent="0.25">
      <c r="A26" s="167" t="s">
        <v>14</v>
      </c>
      <c r="B26" s="168"/>
      <c r="C26" s="168"/>
      <c r="D26" s="168"/>
      <c r="E26" s="168"/>
      <c r="F26" s="169"/>
      <c r="G26" s="119">
        <f>SUM(G8:G25)</f>
        <v>16.5</v>
      </c>
      <c r="H26" s="14">
        <f t="shared" ref="H26:W26" si="4">SUM(H8:H25)</f>
        <v>31</v>
      </c>
      <c r="I26" s="15"/>
      <c r="J26" s="119">
        <f t="shared" si="4"/>
        <v>15.5</v>
      </c>
      <c r="K26" s="14">
        <f t="shared" si="4"/>
        <v>30</v>
      </c>
      <c r="L26" s="15"/>
      <c r="M26" s="119">
        <f t="shared" si="4"/>
        <v>14</v>
      </c>
      <c r="N26" s="14">
        <f t="shared" si="4"/>
        <v>29</v>
      </c>
      <c r="O26" s="15"/>
      <c r="P26" s="119">
        <f t="shared" si="4"/>
        <v>13</v>
      </c>
      <c r="Q26" s="14">
        <f t="shared" si="4"/>
        <v>30</v>
      </c>
      <c r="R26" s="15"/>
      <c r="S26" s="119">
        <f t="shared" si="4"/>
        <v>13</v>
      </c>
      <c r="T26" s="14">
        <f t="shared" si="4"/>
        <v>30</v>
      </c>
      <c r="U26" s="15"/>
      <c r="V26" s="119">
        <f t="shared" si="4"/>
        <v>14</v>
      </c>
      <c r="W26" s="14">
        <f t="shared" si="4"/>
        <v>30</v>
      </c>
      <c r="X26" s="15"/>
      <c r="Y26" s="133">
        <f>SUM(Y8:Y25)</f>
        <v>1290</v>
      </c>
      <c r="Z26" s="16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210</v>
      </c>
      <c r="U28" s="80"/>
    </row>
    <row r="29" spans="1:26" ht="12" customHeight="1" x14ac:dyDescent="0.2">
      <c r="A29" s="1" t="s">
        <v>214</v>
      </c>
      <c r="U29" s="80"/>
    </row>
    <row r="30" spans="1:26" ht="12" customHeight="1" x14ac:dyDescent="0.2">
      <c r="U30" s="9"/>
    </row>
    <row r="31" spans="1:26" ht="12" customHeight="1" x14ac:dyDescent="0.2">
      <c r="A31" s="81" t="s">
        <v>334</v>
      </c>
      <c r="U31" s="9"/>
    </row>
    <row r="32" spans="1:26" ht="12" customHeight="1" x14ac:dyDescent="0.2">
      <c r="A32" s="70" t="s">
        <v>329</v>
      </c>
      <c r="D32" s="1" t="s">
        <v>335</v>
      </c>
      <c r="E32" s="70"/>
      <c r="G32" s="1" t="s">
        <v>211</v>
      </c>
      <c r="H32" s="70"/>
      <c r="K32" s="70"/>
      <c r="L32" s="70"/>
      <c r="M32" s="70" t="s">
        <v>310</v>
      </c>
      <c r="N32" s="70"/>
      <c r="P32" s="70"/>
      <c r="R32" s="80"/>
      <c r="T32" s="9"/>
      <c r="U32" s="9"/>
    </row>
    <row r="33" spans="1:21" ht="12" customHeight="1" x14ac:dyDescent="0.2">
      <c r="A33" s="70" t="s">
        <v>337</v>
      </c>
      <c r="D33" s="1" t="s">
        <v>313</v>
      </c>
      <c r="E33" s="70"/>
      <c r="G33" s="1" t="s">
        <v>216</v>
      </c>
      <c r="H33" s="70"/>
      <c r="K33" s="70"/>
      <c r="L33" s="70"/>
      <c r="M33" s="70" t="s">
        <v>311</v>
      </c>
      <c r="N33" s="70"/>
      <c r="P33" s="70"/>
      <c r="R33" s="80"/>
      <c r="T33" s="9"/>
      <c r="U33" s="9"/>
    </row>
    <row r="34" spans="1:21" ht="12" customHeight="1" x14ac:dyDescent="0.2">
      <c r="A34" s="1" t="s">
        <v>340</v>
      </c>
      <c r="D34" s="1" t="s">
        <v>320</v>
      </c>
      <c r="G34" s="1" t="s">
        <v>217</v>
      </c>
      <c r="M34" s="1" t="s">
        <v>312</v>
      </c>
      <c r="R34" s="9"/>
      <c r="T34" s="9"/>
      <c r="U34" s="9"/>
    </row>
    <row r="35" spans="1:21" ht="12" customHeight="1" x14ac:dyDescent="0.2">
      <c r="A35" s="1" t="s">
        <v>341</v>
      </c>
      <c r="G35" s="1" t="s">
        <v>218</v>
      </c>
      <c r="R35" s="9"/>
      <c r="T35" s="9"/>
      <c r="U35" s="9"/>
    </row>
    <row r="36" spans="1:21" ht="12" customHeight="1" x14ac:dyDescent="0.2">
      <c r="A36" s="1" t="s">
        <v>330</v>
      </c>
      <c r="G36" s="1" t="s">
        <v>219</v>
      </c>
      <c r="R36" s="9"/>
      <c r="T36" s="9"/>
      <c r="U36" s="9"/>
    </row>
    <row r="37" spans="1:21" ht="12" customHeight="1" x14ac:dyDescent="0.2">
      <c r="A37" s="105" t="s">
        <v>658</v>
      </c>
      <c r="R37" s="9"/>
      <c r="T37" s="9"/>
      <c r="U37" s="9"/>
    </row>
    <row r="38" spans="1:21" ht="12" customHeight="1" x14ac:dyDescent="0.2">
      <c r="T38" s="9"/>
      <c r="U38" s="9"/>
    </row>
    <row r="39" spans="1:21" ht="12" customHeight="1" x14ac:dyDescent="0.2">
      <c r="A39" s="81" t="s">
        <v>336</v>
      </c>
      <c r="S39" s="9"/>
      <c r="T39" s="9"/>
    </row>
    <row r="40" spans="1:21" ht="12" customHeight="1" x14ac:dyDescent="0.2">
      <c r="A40" s="1" t="s">
        <v>667</v>
      </c>
    </row>
    <row r="41" spans="1:21" ht="12" customHeight="1" x14ac:dyDescent="0.2">
      <c r="A41" s="3" t="s">
        <v>349</v>
      </c>
    </row>
    <row r="42" spans="1:21" ht="12" customHeight="1" x14ac:dyDescent="0.2">
      <c r="A42" s="1" t="s">
        <v>328</v>
      </c>
    </row>
    <row r="43" spans="1:21" ht="12" customHeight="1" x14ac:dyDescent="0.2">
      <c r="A43" s="1" t="s">
        <v>326</v>
      </c>
    </row>
    <row r="44" spans="1:21" ht="12" customHeight="1" x14ac:dyDescent="0.2">
      <c r="A44" s="1" t="s">
        <v>327</v>
      </c>
    </row>
    <row r="45" spans="1:21" x14ac:dyDescent="0.2">
      <c r="D45" s="70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ageSetup paperSize="9" scale="90" orientation="landscape" r:id="rId1"/>
    </customSheetView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ageSetup paperSize="9" scale="90" orientation="landscape" r:id="rId2"/>
    </customSheetView>
  </customSheetViews>
  <mergeCells count="24">
    <mergeCell ref="A1:Z1"/>
    <mergeCell ref="A2:Z2"/>
    <mergeCell ref="E5:E6"/>
    <mergeCell ref="A4:F4"/>
    <mergeCell ref="G4:X4"/>
    <mergeCell ref="Y4:Z4"/>
    <mergeCell ref="B3:R3"/>
    <mergeCell ref="S3:Z3"/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A45" sqref="A45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.140625" style="1" customWidth="1"/>
    <col min="7" max="24" width="3.7109375" style="1" customWidth="1"/>
    <col min="25" max="26" width="5.5703125" style="9" customWidth="1"/>
    <col min="27" max="45" width="4" style="1" customWidth="1"/>
    <col min="46" max="16384" width="9.140625" style="1"/>
  </cols>
  <sheetData>
    <row r="1" spans="1:26" ht="13.5" customHeight="1" thickTop="1" x14ac:dyDescent="0.2">
      <c r="A1" s="158" t="s">
        <v>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98" t="s">
        <v>6</v>
      </c>
      <c r="J6" s="2" t="s">
        <v>5</v>
      </c>
      <c r="K6" s="10" t="s">
        <v>2</v>
      </c>
      <c r="L6" s="98" t="s">
        <v>6</v>
      </c>
      <c r="M6" s="2" t="s">
        <v>5</v>
      </c>
      <c r="N6" s="10" t="s">
        <v>2</v>
      </c>
      <c r="O6" s="98" t="s">
        <v>6</v>
      </c>
      <c r="P6" s="2" t="s">
        <v>5</v>
      </c>
      <c r="Q6" s="10" t="s">
        <v>2</v>
      </c>
      <c r="R6" s="98" t="s">
        <v>6</v>
      </c>
      <c r="S6" s="2" t="s">
        <v>5</v>
      </c>
      <c r="T6" s="10" t="s">
        <v>2</v>
      </c>
      <c r="U6" s="98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</row>
    <row r="8" spans="1:26" ht="13.5" customHeight="1" x14ac:dyDescent="0.2">
      <c r="A8" s="52" t="s">
        <v>93</v>
      </c>
      <c r="B8" s="45" t="s">
        <v>421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21" si="0">SUM(G8,J8,M8,P8,S8,V8)*15</f>
        <v>180</v>
      </c>
      <c r="Z8" s="17">
        <f t="shared" ref="Z8:Z21" si="1">SUM(H8,K8,N8,Q8,T8,W8)</f>
        <v>54</v>
      </c>
    </row>
    <row r="9" spans="1:26" ht="13.5" customHeight="1" x14ac:dyDescent="0.2">
      <c r="A9" s="54" t="s">
        <v>83</v>
      </c>
      <c r="B9" s="40" t="s">
        <v>657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4</v>
      </c>
      <c r="I9" s="38" t="s">
        <v>77</v>
      </c>
      <c r="J9" s="43">
        <v>1</v>
      </c>
      <c r="K9" s="37">
        <v>4</v>
      </c>
      <c r="L9" s="20" t="s">
        <v>78</v>
      </c>
      <c r="M9" s="43">
        <v>1</v>
      </c>
      <c r="N9" s="37">
        <v>4</v>
      </c>
      <c r="O9" s="38" t="s">
        <v>77</v>
      </c>
      <c r="P9" s="43">
        <v>1</v>
      </c>
      <c r="Q9" s="37">
        <v>4</v>
      </c>
      <c r="R9" s="20" t="s">
        <v>78</v>
      </c>
      <c r="S9" s="43">
        <v>1</v>
      </c>
      <c r="T9" s="37">
        <v>4</v>
      </c>
      <c r="U9" s="38" t="s">
        <v>77</v>
      </c>
      <c r="V9" s="43">
        <v>1</v>
      </c>
      <c r="W9" s="37">
        <v>4</v>
      </c>
      <c r="X9" s="20" t="s">
        <v>77</v>
      </c>
      <c r="Y9" s="135">
        <f t="shared" si="0"/>
        <v>90</v>
      </c>
      <c r="Z9" s="13">
        <f t="shared" si="1"/>
        <v>24</v>
      </c>
    </row>
    <row r="10" spans="1:26" ht="13.5" customHeight="1" x14ac:dyDescent="0.2">
      <c r="A10" s="39" t="s">
        <v>318</v>
      </c>
      <c r="B10" s="40" t="s">
        <v>422</v>
      </c>
      <c r="C10" s="41" t="s">
        <v>368</v>
      </c>
      <c r="D10" s="41" t="s">
        <v>319</v>
      </c>
      <c r="E10" s="41" t="s">
        <v>212</v>
      </c>
      <c r="F10" s="42">
        <v>60</v>
      </c>
      <c r="G10" s="43"/>
      <c r="H10" s="37"/>
      <c r="I10" s="38"/>
      <c r="J10" s="43"/>
      <c r="K10" s="37"/>
      <c r="L10" s="20"/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>
        <v>1</v>
      </c>
      <c r="W10" s="37">
        <v>3</v>
      </c>
      <c r="X10" s="20" t="s">
        <v>78</v>
      </c>
      <c r="Y10" s="135">
        <f>SUM(G10,J10,M10,P10,S10,V10)*15</f>
        <v>60</v>
      </c>
      <c r="Z10" s="13">
        <f>SUM(H10,K10,N10,Q10,T10,W10)</f>
        <v>12</v>
      </c>
    </row>
    <row r="11" spans="1:26" ht="13.5" customHeight="1" x14ac:dyDescent="0.2">
      <c r="A11" s="66" t="s">
        <v>94</v>
      </c>
      <c r="B11" s="67" t="s">
        <v>423</v>
      </c>
      <c r="C11" s="68" t="s">
        <v>368</v>
      </c>
      <c r="D11" s="68" t="s">
        <v>319</v>
      </c>
      <c r="E11" s="68" t="s">
        <v>212</v>
      </c>
      <c r="F11" s="69">
        <v>45</v>
      </c>
      <c r="G11" s="63">
        <v>2</v>
      </c>
      <c r="H11" s="64">
        <v>4</v>
      </c>
      <c r="I11" s="65" t="s">
        <v>77</v>
      </c>
      <c r="J11" s="63">
        <v>2</v>
      </c>
      <c r="K11" s="64">
        <v>4</v>
      </c>
      <c r="L11" s="35" t="s">
        <v>78</v>
      </c>
      <c r="M11" s="63"/>
      <c r="N11" s="64"/>
      <c r="O11" s="65"/>
      <c r="P11" s="63"/>
      <c r="Q11" s="64"/>
      <c r="R11" s="35"/>
      <c r="S11" s="63"/>
      <c r="T11" s="64"/>
      <c r="U11" s="65"/>
      <c r="V11" s="63"/>
      <c r="W11" s="64"/>
      <c r="X11" s="35"/>
      <c r="Y11" s="136">
        <f>SUM(G11,J11,M11,P11,S11,V11)*15</f>
        <v>60</v>
      </c>
      <c r="Z11" s="36">
        <f>SUM(H11,K11,N11,Q11,T11,W11)</f>
        <v>8</v>
      </c>
    </row>
    <row r="12" spans="1:26" ht="13.5" customHeight="1" thickBot="1" x14ac:dyDescent="0.25">
      <c r="A12" s="66" t="s">
        <v>31</v>
      </c>
      <c r="B12" s="67" t="s">
        <v>413</v>
      </c>
      <c r="C12" s="68" t="s">
        <v>368</v>
      </c>
      <c r="D12" s="68" t="s">
        <v>314</v>
      </c>
      <c r="E12" s="68" t="s">
        <v>77</v>
      </c>
      <c r="F12" s="69">
        <v>60</v>
      </c>
      <c r="G12" s="63">
        <v>0.5</v>
      </c>
      <c r="H12" s="64">
        <v>2</v>
      </c>
      <c r="I12" s="65" t="s">
        <v>77</v>
      </c>
      <c r="J12" s="63">
        <v>0.5</v>
      </c>
      <c r="K12" s="64">
        <v>2</v>
      </c>
      <c r="L12" s="35" t="s">
        <v>77</v>
      </c>
      <c r="M12" s="63"/>
      <c r="N12" s="64"/>
      <c r="O12" s="65"/>
      <c r="P12" s="63"/>
      <c r="Q12" s="64"/>
      <c r="R12" s="35"/>
      <c r="S12" s="63"/>
      <c r="T12" s="64"/>
      <c r="U12" s="65"/>
      <c r="V12" s="63"/>
      <c r="W12" s="64"/>
      <c r="X12" s="35"/>
      <c r="Y12" s="136">
        <f t="shared" ref="Y12" si="2">SUM(G12,J12,M12,P12,S12,V12)*15</f>
        <v>15</v>
      </c>
      <c r="Z12" s="36">
        <f t="shared" ref="Z12" si="3">SUM(H12,K12,N12,Q12,T12,W12)</f>
        <v>4</v>
      </c>
    </row>
    <row r="13" spans="1:26" ht="13.5" customHeight="1" x14ac:dyDescent="0.2">
      <c r="A13" s="55" t="s">
        <v>16</v>
      </c>
      <c r="B13" s="56" t="s">
        <v>387</v>
      </c>
      <c r="C13" s="57" t="s">
        <v>368</v>
      </c>
      <c r="D13" s="57" t="s">
        <v>319</v>
      </c>
      <c r="E13" s="57" t="s">
        <v>212</v>
      </c>
      <c r="F13" s="58">
        <v>45</v>
      </c>
      <c r="G13" s="59">
        <v>2</v>
      </c>
      <c r="H13" s="60">
        <v>2</v>
      </c>
      <c r="I13" s="19" t="s">
        <v>77</v>
      </c>
      <c r="J13" s="59">
        <v>2</v>
      </c>
      <c r="K13" s="60">
        <v>2</v>
      </c>
      <c r="L13" s="19" t="s">
        <v>78</v>
      </c>
      <c r="M13" s="59">
        <v>1</v>
      </c>
      <c r="N13" s="60">
        <v>1</v>
      </c>
      <c r="O13" s="19" t="s">
        <v>77</v>
      </c>
      <c r="P13" s="59">
        <v>1</v>
      </c>
      <c r="Q13" s="60">
        <v>1</v>
      </c>
      <c r="R13" s="19" t="s">
        <v>78</v>
      </c>
      <c r="S13" s="59">
        <v>1</v>
      </c>
      <c r="T13" s="60">
        <v>1</v>
      </c>
      <c r="U13" s="19" t="s">
        <v>77</v>
      </c>
      <c r="V13" s="59">
        <v>1</v>
      </c>
      <c r="W13" s="60">
        <v>1</v>
      </c>
      <c r="X13" s="19" t="s">
        <v>78</v>
      </c>
      <c r="Y13" s="137">
        <f t="shared" si="0"/>
        <v>120</v>
      </c>
      <c r="Z13" s="12">
        <f t="shared" si="1"/>
        <v>8</v>
      </c>
    </row>
    <row r="14" spans="1:26" ht="13.5" customHeight="1" x14ac:dyDescent="0.2">
      <c r="A14" s="39" t="s">
        <v>17</v>
      </c>
      <c r="B14" s="40" t="s">
        <v>388</v>
      </c>
      <c r="C14" s="41" t="s">
        <v>368</v>
      </c>
      <c r="D14" s="41" t="s">
        <v>319</v>
      </c>
      <c r="E14" s="41" t="s">
        <v>212</v>
      </c>
      <c r="F14" s="42">
        <v>45</v>
      </c>
      <c r="G14" s="43">
        <v>2</v>
      </c>
      <c r="H14" s="37">
        <v>2</v>
      </c>
      <c r="I14" s="20" t="s">
        <v>77</v>
      </c>
      <c r="J14" s="43">
        <v>2</v>
      </c>
      <c r="K14" s="37">
        <v>2</v>
      </c>
      <c r="L14" s="20" t="s">
        <v>78</v>
      </c>
      <c r="M14" s="43">
        <v>1</v>
      </c>
      <c r="N14" s="37">
        <v>1</v>
      </c>
      <c r="O14" s="20" t="s">
        <v>77</v>
      </c>
      <c r="P14" s="43">
        <v>1</v>
      </c>
      <c r="Q14" s="37">
        <v>1</v>
      </c>
      <c r="R14" s="20" t="s">
        <v>78</v>
      </c>
      <c r="S14" s="43">
        <v>1</v>
      </c>
      <c r="T14" s="37">
        <v>1</v>
      </c>
      <c r="U14" s="20" t="s">
        <v>77</v>
      </c>
      <c r="V14" s="43">
        <v>1</v>
      </c>
      <c r="W14" s="37">
        <v>1</v>
      </c>
      <c r="X14" s="20" t="s">
        <v>78</v>
      </c>
      <c r="Y14" s="138">
        <f t="shared" si="0"/>
        <v>120</v>
      </c>
      <c r="Z14" s="13">
        <f t="shared" si="1"/>
        <v>8</v>
      </c>
    </row>
    <row r="15" spans="1:26" ht="13.5" customHeight="1" x14ac:dyDescent="0.2">
      <c r="A15" s="39" t="s">
        <v>18</v>
      </c>
      <c r="B15" s="40" t="s">
        <v>389</v>
      </c>
      <c r="C15" s="41"/>
      <c r="D15" s="41" t="s">
        <v>319</v>
      </c>
      <c r="E15" s="41" t="s">
        <v>81</v>
      </c>
      <c r="F15" s="42">
        <v>45</v>
      </c>
      <c r="G15" s="43">
        <v>2</v>
      </c>
      <c r="H15" s="37">
        <v>2</v>
      </c>
      <c r="I15" s="20" t="s">
        <v>78</v>
      </c>
      <c r="J15" s="43">
        <v>2</v>
      </c>
      <c r="K15" s="37">
        <v>2</v>
      </c>
      <c r="L15" s="20" t="s">
        <v>78</v>
      </c>
      <c r="M15" s="43">
        <v>2</v>
      </c>
      <c r="N15" s="37">
        <v>2</v>
      </c>
      <c r="O15" s="20" t="s">
        <v>78</v>
      </c>
      <c r="P15" s="43">
        <v>2</v>
      </c>
      <c r="Q15" s="37">
        <v>2</v>
      </c>
      <c r="R15" s="20" t="s">
        <v>78</v>
      </c>
      <c r="S15" s="43">
        <v>2</v>
      </c>
      <c r="T15" s="37">
        <v>2</v>
      </c>
      <c r="U15" s="20" t="s">
        <v>78</v>
      </c>
      <c r="V15" s="43">
        <v>2</v>
      </c>
      <c r="W15" s="37">
        <v>2</v>
      </c>
      <c r="X15" s="20" t="s">
        <v>78</v>
      </c>
      <c r="Y15" s="138">
        <f t="shared" si="0"/>
        <v>180</v>
      </c>
      <c r="Z15" s="13">
        <f t="shared" si="1"/>
        <v>12</v>
      </c>
    </row>
    <row r="16" spans="1:26" ht="13.5" customHeight="1" x14ac:dyDescent="0.2">
      <c r="A16" s="39" t="s">
        <v>79</v>
      </c>
      <c r="B16" s="40" t="s">
        <v>390</v>
      </c>
      <c r="C16" s="41" t="s">
        <v>396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si="0"/>
        <v>0</v>
      </c>
      <c r="Z16" s="13">
        <f t="shared" si="1"/>
        <v>1</v>
      </c>
    </row>
    <row r="17" spans="1:26" ht="13.5" customHeight="1" x14ac:dyDescent="0.2">
      <c r="A17" s="39" t="s">
        <v>19</v>
      </c>
      <c r="B17" s="40" t="s">
        <v>391</v>
      </c>
      <c r="C17" s="41"/>
      <c r="D17" s="41" t="s">
        <v>319</v>
      </c>
      <c r="E17" s="41" t="s">
        <v>81</v>
      </c>
      <c r="F17" s="42">
        <v>45</v>
      </c>
      <c r="G17" s="43"/>
      <c r="H17" s="37"/>
      <c r="I17" s="20"/>
      <c r="J17" s="43"/>
      <c r="K17" s="37"/>
      <c r="L17" s="20"/>
      <c r="M17" s="43"/>
      <c r="N17" s="37"/>
      <c r="O17" s="20"/>
      <c r="P17" s="43"/>
      <c r="Q17" s="37"/>
      <c r="R17" s="20"/>
      <c r="S17" s="43"/>
      <c r="T17" s="37"/>
      <c r="U17" s="20"/>
      <c r="V17" s="43">
        <v>1</v>
      </c>
      <c r="W17" s="37">
        <v>2</v>
      </c>
      <c r="X17" s="20" t="s">
        <v>78</v>
      </c>
      <c r="Y17" s="138">
        <f t="shared" si="0"/>
        <v>15</v>
      </c>
      <c r="Z17" s="13">
        <f t="shared" si="1"/>
        <v>2</v>
      </c>
    </row>
    <row r="18" spans="1:26" ht="13.5" customHeight="1" x14ac:dyDescent="0.2">
      <c r="A18" s="39" t="s">
        <v>26</v>
      </c>
      <c r="B18" s="40" t="s">
        <v>392</v>
      </c>
      <c r="C18" s="41" t="s">
        <v>368</v>
      </c>
      <c r="D18" s="41" t="s">
        <v>319</v>
      </c>
      <c r="E18" s="41" t="s">
        <v>81</v>
      </c>
      <c r="F18" s="42">
        <v>45</v>
      </c>
      <c r="G18" s="43">
        <v>1</v>
      </c>
      <c r="H18" s="37">
        <v>2</v>
      </c>
      <c r="I18" s="20" t="s">
        <v>77</v>
      </c>
      <c r="J18" s="43">
        <v>1</v>
      </c>
      <c r="K18" s="37">
        <v>2</v>
      </c>
      <c r="L18" s="20" t="s">
        <v>77</v>
      </c>
      <c r="M18" s="43"/>
      <c r="N18" s="37"/>
      <c r="O18" s="20"/>
      <c r="P18" s="43"/>
      <c r="Q18" s="37"/>
      <c r="R18" s="20"/>
      <c r="S18" s="43"/>
      <c r="T18" s="37"/>
      <c r="U18" s="20"/>
      <c r="V18" s="43"/>
      <c r="W18" s="37"/>
      <c r="X18" s="20"/>
      <c r="Y18" s="138">
        <f t="shared" si="0"/>
        <v>30</v>
      </c>
      <c r="Z18" s="13">
        <f t="shared" si="1"/>
        <v>4</v>
      </c>
    </row>
    <row r="19" spans="1:26" ht="13.5" customHeight="1" x14ac:dyDescent="0.2">
      <c r="A19" s="39" t="s">
        <v>28</v>
      </c>
      <c r="B19" s="40" t="s">
        <v>393</v>
      </c>
      <c r="C19" s="41"/>
      <c r="D19" s="41" t="s">
        <v>319</v>
      </c>
      <c r="E19" s="41" t="s">
        <v>81</v>
      </c>
      <c r="F19" s="42">
        <v>45</v>
      </c>
      <c r="G19" s="43">
        <v>1</v>
      </c>
      <c r="H19" s="37">
        <v>1</v>
      </c>
      <c r="I19" s="20" t="s">
        <v>77</v>
      </c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/>
      <c r="W19" s="37"/>
      <c r="X19" s="20"/>
      <c r="Y19" s="138">
        <f t="shared" si="0"/>
        <v>15</v>
      </c>
      <c r="Z19" s="13">
        <f t="shared" si="1"/>
        <v>1</v>
      </c>
    </row>
    <row r="20" spans="1:26" ht="13.5" customHeight="1" x14ac:dyDescent="0.2">
      <c r="A20" s="39" t="s">
        <v>29</v>
      </c>
      <c r="B20" s="40" t="s">
        <v>394</v>
      </c>
      <c r="C20" s="41" t="s">
        <v>368</v>
      </c>
      <c r="D20" s="41" t="s">
        <v>319</v>
      </c>
      <c r="E20" s="41" t="s">
        <v>81</v>
      </c>
      <c r="F20" s="42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>
        <v>1</v>
      </c>
      <c r="T20" s="37">
        <v>1</v>
      </c>
      <c r="U20" s="20" t="s">
        <v>77</v>
      </c>
      <c r="V20" s="43">
        <v>1</v>
      </c>
      <c r="W20" s="37">
        <v>1</v>
      </c>
      <c r="X20" s="20" t="s">
        <v>77</v>
      </c>
      <c r="Y20" s="138">
        <f t="shared" si="0"/>
        <v>30</v>
      </c>
      <c r="Z20" s="13">
        <f t="shared" si="1"/>
        <v>2</v>
      </c>
    </row>
    <row r="21" spans="1:26" ht="13.5" customHeight="1" thickBot="1" x14ac:dyDescent="0.25">
      <c r="A21" s="39" t="s">
        <v>27</v>
      </c>
      <c r="B21" s="40" t="s">
        <v>395</v>
      </c>
      <c r="C21" s="41"/>
      <c r="D21" s="41" t="s">
        <v>319</v>
      </c>
      <c r="E21" s="41" t="s">
        <v>81</v>
      </c>
      <c r="F21" s="42">
        <v>45</v>
      </c>
      <c r="G21" s="43"/>
      <c r="H21" s="37"/>
      <c r="I21" s="20"/>
      <c r="J21" s="43"/>
      <c r="K21" s="37"/>
      <c r="L21" s="20"/>
      <c r="M21" s="43">
        <v>1</v>
      </c>
      <c r="N21" s="37">
        <v>1</v>
      </c>
      <c r="O21" s="20" t="s">
        <v>77</v>
      </c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0"/>
        <v>15</v>
      </c>
      <c r="Z21" s="13">
        <f t="shared" si="1"/>
        <v>1</v>
      </c>
    </row>
    <row r="22" spans="1:26" ht="13.5" customHeight="1" thickTop="1" thickBot="1" x14ac:dyDescent="0.25">
      <c r="A22" s="164" t="s">
        <v>353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4"/>
    </row>
    <row r="23" spans="1:26" ht="13.5" customHeight="1" x14ac:dyDescent="0.2">
      <c r="A23" s="39" t="s">
        <v>348</v>
      </c>
      <c r="B23" s="108" t="s">
        <v>678</v>
      </c>
      <c r="C23" s="41" t="s">
        <v>368</v>
      </c>
      <c r="D23" s="41" t="s">
        <v>319</v>
      </c>
      <c r="E23" s="41" t="s">
        <v>77</v>
      </c>
      <c r="F23" s="42">
        <v>45</v>
      </c>
      <c r="G23" s="43">
        <v>3</v>
      </c>
      <c r="H23" s="37">
        <v>3</v>
      </c>
      <c r="I23" s="38" t="s">
        <v>77</v>
      </c>
      <c r="J23" s="43">
        <v>3</v>
      </c>
      <c r="K23" s="37">
        <v>3</v>
      </c>
      <c r="L23" s="20" t="s">
        <v>77</v>
      </c>
      <c r="M23" s="43">
        <v>3</v>
      </c>
      <c r="N23" s="37">
        <v>3</v>
      </c>
      <c r="O23" s="38" t="s">
        <v>77</v>
      </c>
      <c r="P23" s="43">
        <v>3</v>
      </c>
      <c r="Q23" s="37">
        <v>3</v>
      </c>
      <c r="R23" s="20" t="s">
        <v>77</v>
      </c>
      <c r="S23" s="43">
        <v>3</v>
      </c>
      <c r="T23" s="37">
        <v>3</v>
      </c>
      <c r="U23" s="38" t="s">
        <v>77</v>
      </c>
      <c r="V23" s="43">
        <v>3</v>
      </c>
      <c r="W23" s="37">
        <v>3</v>
      </c>
      <c r="X23" s="20" t="s">
        <v>77</v>
      </c>
      <c r="Y23" s="135">
        <f t="shared" ref="Y23" si="4">SUM(G23,J23,M23,P23,S23,V23)*15</f>
        <v>270</v>
      </c>
      <c r="Z23" s="13">
        <f t="shared" ref="Z23" si="5">SUM(H23,K23,N23,Q23,T23,W23)</f>
        <v>18</v>
      </c>
    </row>
    <row r="24" spans="1:26" ht="13.5" customHeight="1" thickBot="1" x14ac:dyDescent="0.25">
      <c r="A24" s="39" t="s">
        <v>33</v>
      </c>
      <c r="B24" s="108" t="s">
        <v>416</v>
      </c>
      <c r="C24" s="41" t="s">
        <v>368</v>
      </c>
      <c r="D24" s="41" t="s">
        <v>319</v>
      </c>
      <c r="E24" s="41" t="s">
        <v>77</v>
      </c>
      <c r="F24" s="42">
        <v>45</v>
      </c>
      <c r="G24" s="43">
        <v>3</v>
      </c>
      <c r="H24" s="37">
        <v>3</v>
      </c>
      <c r="I24" s="38" t="s">
        <v>77</v>
      </c>
      <c r="J24" s="43">
        <v>3</v>
      </c>
      <c r="K24" s="37">
        <v>3</v>
      </c>
      <c r="L24" s="20" t="s">
        <v>77</v>
      </c>
      <c r="M24" s="43">
        <v>3</v>
      </c>
      <c r="N24" s="37">
        <v>3</v>
      </c>
      <c r="O24" s="38" t="s">
        <v>77</v>
      </c>
      <c r="P24" s="43">
        <v>3</v>
      </c>
      <c r="Q24" s="37">
        <v>3</v>
      </c>
      <c r="R24" s="20" t="s">
        <v>77</v>
      </c>
      <c r="S24" s="43">
        <v>3</v>
      </c>
      <c r="T24" s="37">
        <v>3</v>
      </c>
      <c r="U24" s="38" t="s">
        <v>77</v>
      </c>
      <c r="V24" s="43">
        <v>3</v>
      </c>
      <c r="W24" s="37">
        <v>3</v>
      </c>
      <c r="X24" s="20" t="s">
        <v>77</v>
      </c>
      <c r="Y24" s="135">
        <f>SUM(G24,J24,M24,P24,S24,V24)*15</f>
        <v>270</v>
      </c>
      <c r="Z24" s="13">
        <f>SUM(H24,K24,N24,Q24,T24,W24)</f>
        <v>18</v>
      </c>
    </row>
    <row r="25" spans="1:26" ht="13.5" customHeight="1" thickTop="1" thickBot="1" x14ac:dyDescent="0.25">
      <c r="A25" s="164" t="s">
        <v>22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4"/>
    </row>
    <row r="26" spans="1:26" ht="13.5" customHeight="1" thickBot="1" x14ac:dyDescent="0.25">
      <c r="A26" s="86" t="s">
        <v>354</v>
      </c>
      <c r="B26" s="87" t="s">
        <v>677</v>
      </c>
      <c r="C26" s="88"/>
      <c r="D26" s="88"/>
      <c r="E26" s="88"/>
      <c r="F26" s="89"/>
      <c r="G26" s="90"/>
      <c r="H26" s="91"/>
      <c r="I26" s="92"/>
      <c r="J26" s="90"/>
      <c r="K26" s="91"/>
      <c r="L26" s="93"/>
      <c r="M26" s="90"/>
      <c r="N26" s="91">
        <v>5</v>
      </c>
      <c r="O26" s="92"/>
      <c r="P26" s="90"/>
      <c r="Q26" s="91">
        <v>6</v>
      </c>
      <c r="R26" s="93"/>
      <c r="S26" s="90"/>
      <c r="T26" s="91">
        <v>2</v>
      </c>
      <c r="U26" s="92"/>
      <c r="V26" s="90"/>
      <c r="W26" s="91">
        <v>2</v>
      </c>
      <c r="X26" s="93"/>
      <c r="Y26" s="139"/>
      <c r="Z26" s="94">
        <f>SUM(H26,K26,N26,Q26,T26,W26)</f>
        <v>15</v>
      </c>
    </row>
    <row r="27" spans="1:26" ht="13.5" customHeight="1" thickTop="1" thickBot="1" x14ac:dyDescent="0.25">
      <c r="A27" s="82" t="s">
        <v>154</v>
      </c>
      <c r="B27" s="83" t="s">
        <v>405</v>
      </c>
      <c r="C27" s="84"/>
      <c r="D27" s="84"/>
      <c r="E27" s="84" t="s">
        <v>213</v>
      </c>
      <c r="F27" s="85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>
        <v>0</v>
      </c>
      <c r="T27" s="22">
        <v>3</v>
      </c>
      <c r="U27" s="23" t="s">
        <v>77</v>
      </c>
      <c r="V27" s="21">
        <v>0</v>
      </c>
      <c r="W27" s="22">
        <v>3</v>
      </c>
      <c r="X27" s="23" t="s">
        <v>77</v>
      </c>
      <c r="Y27" s="140">
        <f>SUM(G27,J27,M27,P27,S27,V27)*15</f>
        <v>0</v>
      </c>
      <c r="Z27" s="24">
        <f>SUM(H27,K27,N27,Q27,T27,W27)</f>
        <v>6</v>
      </c>
    </row>
    <row r="28" spans="1:26" ht="13.5" customHeight="1" thickTop="1" thickBot="1" x14ac:dyDescent="0.25">
      <c r="A28" s="167" t="s">
        <v>14</v>
      </c>
      <c r="B28" s="168"/>
      <c r="C28" s="168"/>
      <c r="D28" s="168"/>
      <c r="E28" s="168"/>
      <c r="F28" s="169"/>
      <c r="G28" s="119">
        <f t="shared" ref="G28:W28" si="6">SUM(G8:G21,G23,G26,G27)</f>
        <v>16.5</v>
      </c>
      <c r="H28" s="14">
        <f t="shared" si="6"/>
        <v>31</v>
      </c>
      <c r="I28" s="15"/>
      <c r="J28" s="119">
        <f t="shared" si="6"/>
        <v>15.5</v>
      </c>
      <c r="K28" s="14">
        <f t="shared" si="6"/>
        <v>30</v>
      </c>
      <c r="L28" s="15"/>
      <c r="M28" s="119">
        <f t="shared" si="6"/>
        <v>12</v>
      </c>
      <c r="N28" s="14">
        <f t="shared" si="6"/>
        <v>29</v>
      </c>
      <c r="O28" s="15"/>
      <c r="P28" s="119">
        <f t="shared" si="6"/>
        <v>11</v>
      </c>
      <c r="Q28" s="14">
        <f t="shared" si="6"/>
        <v>29</v>
      </c>
      <c r="R28" s="15"/>
      <c r="S28" s="119">
        <f t="shared" si="6"/>
        <v>12</v>
      </c>
      <c r="T28" s="14">
        <f t="shared" si="6"/>
        <v>29</v>
      </c>
      <c r="U28" s="15"/>
      <c r="V28" s="119">
        <f t="shared" si="6"/>
        <v>13</v>
      </c>
      <c r="W28" s="14">
        <f t="shared" si="6"/>
        <v>32</v>
      </c>
      <c r="X28" s="15"/>
      <c r="Y28" s="133">
        <f>SUM(Y8:Y21,Y23,Y26,Y27)</f>
        <v>1200</v>
      </c>
      <c r="Z28" s="16">
        <f>SUM(Z8:Z21,Z23,Z26,Z27)</f>
        <v>180</v>
      </c>
    </row>
    <row r="29" spans="1:26" ht="13.5" customHeight="1" thickTop="1" x14ac:dyDescent="0.2"/>
    <row r="30" spans="1:26" ht="12" customHeight="1" x14ac:dyDescent="0.2">
      <c r="A30" s="1" t="s">
        <v>210</v>
      </c>
      <c r="U30" s="80"/>
    </row>
    <row r="31" spans="1:26" ht="12" customHeight="1" x14ac:dyDescent="0.2">
      <c r="A31" s="1" t="s">
        <v>214</v>
      </c>
      <c r="U31" s="80"/>
    </row>
    <row r="32" spans="1:26" ht="12" customHeight="1" x14ac:dyDescent="0.2">
      <c r="U32" s="9"/>
    </row>
    <row r="33" spans="1:21" ht="12" customHeight="1" x14ac:dyDescent="0.2">
      <c r="A33" s="81" t="s">
        <v>334</v>
      </c>
      <c r="U33" s="9"/>
    </row>
    <row r="34" spans="1:21" ht="12" customHeight="1" x14ac:dyDescent="0.2">
      <c r="A34" s="70" t="s">
        <v>329</v>
      </c>
      <c r="D34" s="1" t="s">
        <v>335</v>
      </c>
      <c r="E34" s="70"/>
      <c r="G34" s="1" t="s">
        <v>211</v>
      </c>
      <c r="H34" s="70"/>
      <c r="K34" s="70"/>
      <c r="L34" s="70"/>
      <c r="M34" s="70" t="s">
        <v>310</v>
      </c>
      <c r="N34" s="70"/>
      <c r="P34" s="70"/>
      <c r="R34" s="80"/>
      <c r="T34" s="9"/>
      <c r="U34" s="9"/>
    </row>
    <row r="35" spans="1:21" ht="12" customHeight="1" x14ac:dyDescent="0.2">
      <c r="A35" s="70" t="s">
        <v>337</v>
      </c>
      <c r="D35" s="1" t="s">
        <v>313</v>
      </c>
      <c r="E35" s="70"/>
      <c r="G35" s="1" t="s">
        <v>216</v>
      </c>
      <c r="H35" s="70"/>
      <c r="K35" s="70"/>
      <c r="L35" s="70"/>
      <c r="M35" s="70" t="s">
        <v>311</v>
      </c>
      <c r="N35" s="70"/>
      <c r="P35" s="70"/>
      <c r="R35" s="80"/>
      <c r="T35" s="9"/>
      <c r="U35" s="9"/>
    </row>
    <row r="36" spans="1:21" ht="12" customHeight="1" x14ac:dyDescent="0.2">
      <c r="A36" s="1" t="s">
        <v>340</v>
      </c>
      <c r="D36" s="1" t="s">
        <v>320</v>
      </c>
      <c r="G36" s="1" t="s">
        <v>217</v>
      </c>
      <c r="M36" s="1" t="s">
        <v>312</v>
      </c>
      <c r="R36" s="9"/>
      <c r="T36" s="9"/>
      <c r="U36" s="9"/>
    </row>
    <row r="37" spans="1:21" ht="12" customHeight="1" x14ac:dyDescent="0.2">
      <c r="A37" s="1" t="s">
        <v>341</v>
      </c>
      <c r="G37" s="1" t="s">
        <v>218</v>
      </c>
      <c r="R37" s="9"/>
      <c r="T37" s="9"/>
      <c r="U37" s="9"/>
    </row>
    <row r="38" spans="1:21" ht="12" customHeight="1" x14ac:dyDescent="0.2">
      <c r="A38" s="1" t="s">
        <v>330</v>
      </c>
      <c r="G38" s="1" t="s">
        <v>219</v>
      </c>
      <c r="R38" s="9"/>
      <c r="T38" s="9"/>
      <c r="U38" s="9"/>
    </row>
    <row r="39" spans="1:21" ht="12" customHeight="1" x14ac:dyDescent="0.2">
      <c r="A39" s="105" t="s">
        <v>658</v>
      </c>
      <c r="R39" s="9"/>
      <c r="T39" s="9"/>
      <c r="U39" s="9"/>
    </row>
    <row r="40" spans="1:21" ht="12" customHeight="1" x14ac:dyDescent="0.2">
      <c r="T40" s="9"/>
      <c r="U40" s="9"/>
    </row>
    <row r="41" spans="1:21" ht="12" customHeight="1" x14ac:dyDescent="0.2">
      <c r="A41" s="81" t="s">
        <v>336</v>
      </c>
      <c r="S41" s="9"/>
      <c r="T41" s="9"/>
    </row>
    <row r="42" spans="1:21" ht="12" customHeight="1" x14ac:dyDescent="0.2">
      <c r="A42" s="1" t="s">
        <v>346</v>
      </c>
    </row>
    <row r="43" spans="1:21" ht="12" customHeight="1" x14ac:dyDescent="0.2">
      <c r="A43" s="3" t="s">
        <v>349</v>
      </c>
    </row>
    <row r="44" spans="1:21" ht="12" customHeight="1" x14ac:dyDescent="0.2">
      <c r="A44" s="1" t="s">
        <v>328</v>
      </c>
    </row>
    <row r="45" spans="1:21" ht="12" customHeight="1" x14ac:dyDescent="0.2">
      <c r="A45" s="1" t="s">
        <v>355</v>
      </c>
    </row>
    <row r="46" spans="1:21" ht="12" customHeight="1" x14ac:dyDescent="0.2">
      <c r="A46" s="1" t="s">
        <v>680</v>
      </c>
    </row>
    <row r="47" spans="1:21" ht="12" customHeight="1" x14ac:dyDescent="0.2">
      <c r="A47" s="1" t="s">
        <v>681</v>
      </c>
    </row>
    <row r="48" spans="1:21" x14ac:dyDescent="0.2">
      <c r="D48" s="70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J3" sqref="AJ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5">
    <mergeCell ref="D5:D6"/>
    <mergeCell ref="E5:E6"/>
    <mergeCell ref="A1:Z1"/>
    <mergeCell ref="A2:Z2"/>
    <mergeCell ref="A4:F4"/>
    <mergeCell ref="G4:X4"/>
    <mergeCell ref="Y4:Z4"/>
    <mergeCell ref="B3:R3"/>
    <mergeCell ref="S3:Z3"/>
    <mergeCell ref="A25:Z25"/>
    <mergeCell ref="A28:F28"/>
    <mergeCell ref="A22:Z2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activeCell="A12" sqref="A12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119</v>
      </c>
      <c r="B8" s="45" t="s">
        <v>424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134">
        <f t="shared" ref="Y8:Y21" si="0">SUM(G8,J8,M8,P8,S8,V8)*15</f>
        <v>180</v>
      </c>
      <c r="Z8" s="17">
        <f t="shared" ref="Z8:Z21" si="1">SUM(H8,K8,N8,Q8,T8,W8)</f>
        <v>54</v>
      </c>
    </row>
    <row r="9" spans="1:26" ht="13.5" customHeight="1" x14ac:dyDescent="0.2">
      <c r="A9" s="79" t="s">
        <v>83</v>
      </c>
      <c r="B9" s="108" t="s">
        <v>654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5</v>
      </c>
      <c r="I9" s="38" t="s">
        <v>77</v>
      </c>
      <c r="J9" s="43">
        <v>1</v>
      </c>
      <c r="K9" s="37">
        <v>5</v>
      </c>
      <c r="L9" s="20" t="s">
        <v>78</v>
      </c>
      <c r="M9" s="43">
        <v>1</v>
      </c>
      <c r="N9" s="37">
        <v>5</v>
      </c>
      <c r="O9" s="38" t="s">
        <v>77</v>
      </c>
      <c r="P9" s="43">
        <v>1</v>
      </c>
      <c r="Q9" s="37">
        <v>5</v>
      </c>
      <c r="R9" s="20" t="s">
        <v>78</v>
      </c>
      <c r="S9" s="43">
        <v>1</v>
      </c>
      <c r="T9" s="37">
        <v>5</v>
      </c>
      <c r="U9" s="38" t="s">
        <v>77</v>
      </c>
      <c r="V9" s="43">
        <v>1</v>
      </c>
      <c r="W9" s="37">
        <v>5</v>
      </c>
      <c r="X9" s="20" t="s">
        <v>77</v>
      </c>
      <c r="Y9" s="135">
        <f t="shared" si="0"/>
        <v>90</v>
      </c>
      <c r="Z9" s="13">
        <f t="shared" si="1"/>
        <v>30</v>
      </c>
    </row>
    <row r="10" spans="1:26" ht="13.5" customHeight="1" x14ac:dyDescent="0.2">
      <c r="A10" s="66" t="s">
        <v>120</v>
      </c>
      <c r="B10" s="67" t="s">
        <v>425</v>
      </c>
      <c r="C10" s="68" t="s">
        <v>368</v>
      </c>
      <c r="D10" s="68" t="s">
        <v>319</v>
      </c>
      <c r="E10" s="68" t="s">
        <v>212</v>
      </c>
      <c r="F10" s="69">
        <v>45</v>
      </c>
      <c r="G10" s="63">
        <v>1</v>
      </c>
      <c r="H10" s="64">
        <v>4</v>
      </c>
      <c r="I10" s="65" t="s">
        <v>78</v>
      </c>
      <c r="J10" s="63">
        <v>1</v>
      </c>
      <c r="K10" s="64">
        <v>4</v>
      </c>
      <c r="L10" s="35" t="s">
        <v>78</v>
      </c>
      <c r="M10" s="63">
        <v>1</v>
      </c>
      <c r="N10" s="64">
        <v>4</v>
      </c>
      <c r="O10" s="65" t="s">
        <v>78</v>
      </c>
      <c r="P10" s="63"/>
      <c r="Q10" s="64"/>
      <c r="R10" s="35"/>
      <c r="S10" s="63"/>
      <c r="T10" s="64"/>
      <c r="U10" s="65"/>
      <c r="V10" s="63"/>
      <c r="W10" s="64"/>
      <c r="X10" s="35"/>
      <c r="Y10" s="136">
        <f>SUM(G10,J10,M10,P10,S10,V10)*15</f>
        <v>45</v>
      </c>
      <c r="Z10" s="36">
        <f>SUM(H10,K10,N10,Q10,T10,W10)</f>
        <v>12</v>
      </c>
    </row>
    <row r="11" spans="1:26" ht="13.5" customHeight="1" x14ac:dyDescent="0.2">
      <c r="A11" s="39" t="s">
        <v>31</v>
      </c>
      <c r="B11" s="108" t="s">
        <v>413</v>
      </c>
      <c r="C11" s="41" t="s">
        <v>368</v>
      </c>
      <c r="D11" s="41" t="s">
        <v>314</v>
      </c>
      <c r="E11" s="41" t="s">
        <v>77</v>
      </c>
      <c r="F11" s="42">
        <v>60</v>
      </c>
      <c r="G11" s="43">
        <v>0.5</v>
      </c>
      <c r="H11" s="37">
        <v>2</v>
      </c>
      <c r="I11" s="38" t="s">
        <v>77</v>
      </c>
      <c r="J11" s="43">
        <v>0.5</v>
      </c>
      <c r="K11" s="37">
        <v>2</v>
      </c>
      <c r="L11" s="20" t="s">
        <v>77</v>
      </c>
      <c r="M11" s="43"/>
      <c r="N11" s="37"/>
      <c r="O11" s="38"/>
      <c r="P11" s="43"/>
      <c r="Q11" s="37"/>
      <c r="R11" s="20"/>
      <c r="S11" s="43"/>
      <c r="T11" s="37"/>
      <c r="U11" s="38"/>
      <c r="V11" s="43"/>
      <c r="W11" s="37"/>
      <c r="X11" s="20"/>
      <c r="Y11" s="135">
        <f t="shared" si="0"/>
        <v>15</v>
      </c>
      <c r="Z11" s="13">
        <f t="shared" si="1"/>
        <v>4</v>
      </c>
    </row>
    <row r="12" spans="1:26" ht="13.5" customHeight="1" thickBot="1" x14ac:dyDescent="0.25">
      <c r="A12" s="39" t="s">
        <v>33</v>
      </c>
      <c r="B12" s="108" t="s">
        <v>416</v>
      </c>
      <c r="C12" s="41" t="s">
        <v>368</v>
      </c>
      <c r="D12" s="41" t="s">
        <v>319</v>
      </c>
      <c r="E12" s="41" t="s">
        <v>77</v>
      </c>
      <c r="F12" s="42">
        <v>45</v>
      </c>
      <c r="G12" s="43">
        <v>3</v>
      </c>
      <c r="H12" s="37">
        <v>3</v>
      </c>
      <c r="I12" s="38" t="s">
        <v>77</v>
      </c>
      <c r="J12" s="43">
        <v>3</v>
      </c>
      <c r="K12" s="37">
        <v>3</v>
      </c>
      <c r="L12" s="20" t="s">
        <v>77</v>
      </c>
      <c r="M12" s="43">
        <v>3</v>
      </c>
      <c r="N12" s="37">
        <v>3</v>
      </c>
      <c r="O12" s="38" t="s">
        <v>77</v>
      </c>
      <c r="P12" s="43">
        <v>3</v>
      </c>
      <c r="Q12" s="37">
        <v>3</v>
      </c>
      <c r="R12" s="20" t="s">
        <v>77</v>
      </c>
      <c r="S12" s="43">
        <v>3</v>
      </c>
      <c r="T12" s="37">
        <v>3</v>
      </c>
      <c r="U12" s="38" t="s">
        <v>77</v>
      </c>
      <c r="V12" s="43">
        <v>3</v>
      </c>
      <c r="W12" s="37">
        <v>3</v>
      </c>
      <c r="X12" s="20" t="s">
        <v>77</v>
      </c>
      <c r="Y12" s="135">
        <f t="shared" si="0"/>
        <v>270</v>
      </c>
      <c r="Z12" s="13">
        <f t="shared" si="1"/>
        <v>18</v>
      </c>
    </row>
    <row r="13" spans="1:26" ht="13.5" customHeight="1" x14ac:dyDescent="0.2">
      <c r="A13" s="55" t="s">
        <v>16</v>
      </c>
      <c r="B13" s="56" t="s">
        <v>387</v>
      </c>
      <c r="C13" s="57" t="s">
        <v>368</v>
      </c>
      <c r="D13" s="57" t="s">
        <v>319</v>
      </c>
      <c r="E13" s="57" t="s">
        <v>212</v>
      </c>
      <c r="F13" s="58">
        <v>45</v>
      </c>
      <c r="G13" s="59">
        <v>2</v>
      </c>
      <c r="H13" s="60">
        <v>2</v>
      </c>
      <c r="I13" s="19" t="s">
        <v>77</v>
      </c>
      <c r="J13" s="59">
        <v>2</v>
      </c>
      <c r="K13" s="60">
        <v>2</v>
      </c>
      <c r="L13" s="19" t="s">
        <v>78</v>
      </c>
      <c r="M13" s="59">
        <v>1</v>
      </c>
      <c r="N13" s="60">
        <v>1</v>
      </c>
      <c r="O13" s="19" t="s">
        <v>77</v>
      </c>
      <c r="P13" s="59">
        <v>1</v>
      </c>
      <c r="Q13" s="60">
        <v>1</v>
      </c>
      <c r="R13" s="19" t="s">
        <v>78</v>
      </c>
      <c r="S13" s="59">
        <v>1</v>
      </c>
      <c r="T13" s="60">
        <v>1</v>
      </c>
      <c r="U13" s="19" t="s">
        <v>77</v>
      </c>
      <c r="V13" s="59">
        <v>1</v>
      </c>
      <c r="W13" s="60">
        <v>1</v>
      </c>
      <c r="X13" s="19" t="s">
        <v>78</v>
      </c>
      <c r="Y13" s="137">
        <f t="shared" si="0"/>
        <v>120</v>
      </c>
      <c r="Z13" s="12">
        <f t="shared" si="1"/>
        <v>8</v>
      </c>
    </row>
    <row r="14" spans="1:26" ht="13.5" customHeight="1" x14ac:dyDescent="0.2">
      <c r="A14" s="39" t="s">
        <v>17</v>
      </c>
      <c r="B14" s="108" t="s">
        <v>388</v>
      </c>
      <c r="C14" s="41" t="s">
        <v>368</v>
      </c>
      <c r="D14" s="41" t="s">
        <v>319</v>
      </c>
      <c r="E14" s="41" t="s">
        <v>212</v>
      </c>
      <c r="F14" s="42">
        <v>45</v>
      </c>
      <c r="G14" s="43">
        <v>2</v>
      </c>
      <c r="H14" s="37">
        <v>2</v>
      </c>
      <c r="I14" s="20" t="s">
        <v>77</v>
      </c>
      <c r="J14" s="43">
        <v>2</v>
      </c>
      <c r="K14" s="37">
        <v>2</v>
      </c>
      <c r="L14" s="20" t="s">
        <v>78</v>
      </c>
      <c r="M14" s="43">
        <v>1</v>
      </c>
      <c r="N14" s="37">
        <v>1</v>
      </c>
      <c r="O14" s="20" t="s">
        <v>77</v>
      </c>
      <c r="P14" s="43">
        <v>1</v>
      </c>
      <c r="Q14" s="37">
        <v>1</v>
      </c>
      <c r="R14" s="20" t="s">
        <v>78</v>
      </c>
      <c r="S14" s="43">
        <v>1</v>
      </c>
      <c r="T14" s="37">
        <v>1</v>
      </c>
      <c r="U14" s="20" t="s">
        <v>77</v>
      </c>
      <c r="V14" s="43">
        <v>1</v>
      </c>
      <c r="W14" s="37">
        <v>1</v>
      </c>
      <c r="X14" s="20" t="s">
        <v>78</v>
      </c>
      <c r="Y14" s="138">
        <f t="shared" si="0"/>
        <v>120</v>
      </c>
      <c r="Z14" s="13">
        <f t="shared" si="1"/>
        <v>8</v>
      </c>
    </row>
    <row r="15" spans="1:26" ht="13.5" customHeight="1" x14ac:dyDescent="0.2">
      <c r="A15" s="39" t="s">
        <v>18</v>
      </c>
      <c r="B15" s="108" t="s">
        <v>389</v>
      </c>
      <c r="C15" s="41"/>
      <c r="D15" s="41" t="s">
        <v>319</v>
      </c>
      <c r="E15" s="41" t="s">
        <v>81</v>
      </c>
      <c r="F15" s="42">
        <v>45</v>
      </c>
      <c r="G15" s="43">
        <v>2</v>
      </c>
      <c r="H15" s="37">
        <v>2</v>
      </c>
      <c r="I15" s="20" t="s">
        <v>78</v>
      </c>
      <c r="J15" s="43">
        <v>2</v>
      </c>
      <c r="K15" s="37">
        <v>2</v>
      </c>
      <c r="L15" s="20" t="s">
        <v>78</v>
      </c>
      <c r="M15" s="43">
        <v>2</v>
      </c>
      <c r="N15" s="37">
        <v>2</v>
      </c>
      <c r="O15" s="20" t="s">
        <v>78</v>
      </c>
      <c r="P15" s="43">
        <v>2</v>
      </c>
      <c r="Q15" s="37">
        <v>2</v>
      </c>
      <c r="R15" s="20" t="s">
        <v>78</v>
      </c>
      <c r="S15" s="43">
        <v>2</v>
      </c>
      <c r="T15" s="37">
        <v>2</v>
      </c>
      <c r="U15" s="20" t="s">
        <v>78</v>
      </c>
      <c r="V15" s="43">
        <v>2</v>
      </c>
      <c r="W15" s="37">
        <v>2</v>
      </c>
      <c r="X15" s="20" t="s">
        <v>78</v>
      </c>
      <c r="Y15" s="138">
        <f t="shared" si="0"/>
        <v>180</v>
      </c>
      <c r="Z15" s="13">
        <f t="shared" si="1"/>
        <v>12</v>
      </c>
    </row>
    <row r="16" spans="1:26" ht="13.5" customHeight="1" x14ac:dyDescent="0.2">
      <c r="A16" s="39" t="s">
        <v>79</v>
      </c>
      <c r="B16" s="108" t="s">
        <v>390</v>
      </c>
      <c r="C16" s="41" t="s">
        <v>396</v>
      </c>
      <c r="D16" s="41"/>
      <c r="E16" s="41"/>
      <c r="F16" s="42"/>
      <c r="G16" s="43"/>
      <c r="H16" s="37"/>
      <c r="I16" s="20"/>
      <c r="J16" s="43"/>
      <c r="K16" s="37"/>
      <c r="L16" s="20"/>
      <c r="M16" s="43"/>
      <c r="N16" s="37"/>
      <c r="O16" s="20"/>
      <c r="P16" s="43"/>
      <c r="Q16" s="37"/>
      <c r="R16" s="20"/>
      <c r="S16" s="43"/>
      <c r="T16" s="37"/>
      <c r="U16" s="20"/>
      <c r="V16" s="43">
        <v>0</v>
      </c>
      <c r="W16" s="37">
        <v>1</v>
      </c>
      <c r="X16" s="20" t="s">
        <v>80</v>
      </c>
      <c r="Y16" s="138">
        <f t="shared" si="0"/>
        <v>0</v>
      </c>
      <c r="Z16" s="13">
        <f t="shared" si="1"/>
        <v>1</v>
      </c>
    </row>
    <row r="17" spans="1:26" ht="13.5" customHeight="1" x14ac:dyDescent="0.2">
      <c r="A17" s="39" t="s">
        <v>19</v>
      </c>
      <c r="B17" s="108" t="s">
        <v>391</v>
      </c>
      <c r="C17" s="41"/>
      <c r="D17" s="41" t="s">
        <v>319</v>
      </c>
      <c r="E17" s="41" t="s">
        <v>81</v>
      </c>
      <c r="F17" s="42">
        <v>45</v>
      </c>
      <c r="G17" s="43"/>
      <c r="H17" s="37"/>
      <c r="I17" s="20"/>
      <c r="J17" s="43"/>
      <c r="K17" s="37"/>
      <c r="L17" s="20"/>
      <c r="M17" s="43"/>
      <c r="N17" s="37"/>
      <c r="O17" s="20"/>
      <c r="P17" s="43"/>
      <c r="Q17" s="37"/>
      <c r="R17" s="20"/>
      <c r="S17" s="43"/>
      <c r="T17" s="37"/>
      <c r="U17" s="20"/>
      <c r="V17" s="43">
        <v>1</v>
      </c>
      <c r="W17" s="37">
        <v>2</v>
      </c>
      <c r="X17" s="20" t="s">
        <v>78</v>
      </c>
      <c r="Y17" s="138">
        <f t="shared" si="0"/>
        <v>15</v>
      </c>
      <c r="Z17" s="13">
        <f t="shared" si="1"/>
        <v>2</v>
      </c>
    </row>
    <row r="18" spans="1:26" ht="13.5" customHeight="1" x14ac:dyDescent="0.2">
      <c r="A18" s="39" t="s">
        <v>26</v>
      </c>
      <c r="B18" s="108" t="s">
        <v>392</v>
      </c>
      <c r="C18" s="41" t="s">
        <v>368</v>
      </c>
      <c r="D18" s="41" t="s">
        <v>319</v>
      </c>
      <c r="E18" s="41" t="s">
        <v>81</v>
      </c>
      <c r="F18" s="4">
        <v>45</v>
      </c>
      <c r="G18" s="43">
        <v>1</v>
      </c>
      <c r="H18" s="37">
        <v>2</v>
      </c>
      <c r="I18" s="20" t="s">
        <v>77</v>
      </c>
      <c r="J18" s="43">
        <v>1</v>
      </c>
      <c r="K18" s="37">
        <v>2</v>
      </c>
      <c r="L18" s="20" t="s">
        <v>77</v>
      </c>
      <c r="M18" s="43"/>
      <c r="N18" s="37"/>
      <c r="O18" s="20"/>
      <c r="P18" s="43"/>
      <c r="Q18" s="37"/>
      <c r="R18" s="20"/>
      <c r="S18" s="43"/>
      <c r="T18" s="37"/>
      <c r="U18" s="20"/>
      <c r="V18" s="43"/>
      <c r="W18" s="37"/>
      <c r="X18" s="20"/>
      <c r="Y18" s="138">
        <f t="shared" si="0"/>
        <v>30</v>
      </c>
      <c r="Z18" s="13">
        <f t="shared" si="1"/>
        <v>4</v>
      </c>
    </row>
    <row r="19" spans="1:26" ht="13.5" customHeight="1" x14ac:dyDescent="0.2">
      <c r="A19" s="39" t="s">
        <v>28</v>
      </c>
      <c r="B19" s="108" t="s">
        <v>393</v>
      </c>
      <c r="C19" s="41"/>
      <c r="D19" s="41" t="s">
        <v>319</v>
      </c>
      <c r="E19" s="41" t="s">
        <v>81</v>
      </c>
      <c r="F19" s="4">
        <v>45</v>
      </c>
      <c r="G19" s="43">
        <v>1</v>
      </c>
      <c r="H19" s="37">
        <v>1</v>
      </c>
      <c r="I19" s="20" t="s">
        <v>77</v>
      </c>
      <c r="J19" s="43"/>
      <c r="K19" s="37"/>
      <c r="L19" s="20"/>
      <c r="M19" s="43"/>
      <c r="N19" s="37"/>
      <c r="O19" s="20"/>
      <c r="P19" s="43"/>
      <c r="Q19" s="37"/>
      <c r="R19" s="20"/>
      <c r="S19" s="43"/>
      <c r="T19" s="37"/>
      <c r="U19" s="20"/>
      <c r="V19" s="43"/>
      <c r="W19" s="37"/>
      <c r="X19" s="20"/>
      <c r="Y19" s="138">
        <f t="shared" si="0"/>
        <v>15</v>
      </c>
      <c r="Z19" s="13">
        <f t="shared" si="1"/>
        <v>1</v>
      </c>
    </row>
    <row r="20" spans="1:26" ht="13.5" customHeight="1" x14ac:dyDescent="0.2">
      <c r="A20" s="39" t="s">
        <v>29</v>
      </c>
      <c r="B20" s="108" t="s">
        <v>394</v>
      </c>
      <c r="C20" s="41" t="s">
        <v>368</v>
      </c>
      <c r="D20" s="41" t="s">
        <v>319</v>
      </c>
      <c r="E20" s="41" t="s">
        <v>81</v>
      </c>
      <c r="F20" s="4">
        <v>45</v>
      </c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>
        <v>1</v>
      </c>
      <c r="T20" s="37">
        <v>1</v>
      </c>
      <c r="U20" s="20" t="s">
        <v>77</v>
      </c>
      <c r="V20" s="43">
        <v>1</v>
      </c>
      <c r="W20" s="37">
        <v>1</v>
      </c>
      <c r="X20" s="20" t="s">
        <v>77</v>
      </c>
      <c r="Y20" s="138">
        <f t="shared" si="0"/>
        <v>30</v>
      </c>
      <c r="Z20" s="13">
        <f t="shared" si="1"/>
        <v>2</v>
      </c>
    </row>
    <row r="21" spans="1:26" ht="13.5" customHeight="1" thickBot="1" x14ac:dyDescent="0.25">
      <c r="A21" s="39" t="s">
        <v>27</v>
      </c>
      <c r="B21" s="108" t="s">
        <v>395</v>
      </c>
      <c r="C21" s="41"/>
      <c r="D21" s="41" t="s">
        <v>319</v>
      </c>
      <c r="E21" s="41" t="s">
        <v>81</v>
      </c>
      <c r="F21" s="4">
        <v>45</v>
      </c>
      <c r="G21" s="43"/>
      <c r="H21" s="37"/>
      <c r="I21" s="20"/>
      <c r="J21" s="43"/>
      <c r="K21" s="37"/>
      <c r="L21" s="20"/>
      <c r="M21" s="43">
        <v>1</v>
      </c>
      <c r="N21" s="37">
        <v>1</v>
      </c>
      <c r="O21" s="20" t="s">
        <v>77</v>
      </c>
      <c r="P21" s="43"/>
      <c r="Q21" s="37"/>
      <c r="R21" s="20"/>
      <c r="S21" s="43"/>
      <c r="T21" s="37"/>
      <c r="U21" s="20"/>
      <c r="V21" s="43"/>
      <c r="W21" s="37"/>
      <c r="X21" s="20"/>
      <c r="Y21" s="138">
        <f t="shared" si="0"/>
        <v>15</v>
      </c>
      <c r="Z21" s="13">
        <f t="shared" si="1"/>
        <v>1</v>
      </c>
    </row>
    <row r="22" spans="1:26" ht="13.5" customHeight="1" thickTop="1" thickBot="1" x14ac:dyDescent="0.25">
      <c r="A22" s="164" t="s">
        <v>22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7"/>
    </row>
    <row r="23" spans="1:26" ht="13.5" customHeight="1" thickBot="1" x14ac:dyDescent="0.25">
      <c r="A23" s="86" t="s">
        <v>332</v>
      </c>
      <c r="B23" s="109" t="s">
        <v>677</v>
      </c>
      <c r="C23" s="88"/>
      <c r="D23" s="88"/>
      <c r="E23" s="88"/>
      <c r="F23" s="89"/>
      <c r="G23" s="90"/>
      <c r="H23" s="91"/>
      <c r="I23" s="92"/>
      <c r="J23" s="90"/>
      <c r="K23" s="91"/>
      <c r="L23" s="93"/>
      <c r="M23" s="90"/>
      <c r="N23" s="91">
        <v>3</v>
      </c>
      <c r="O23" s="92"/>
      <c r="P23" s="90"/>
      <c r="Q23" s="91">
        <v>8</v>
      </c>
      <c r="R23" s="93"/>
      <c r="S23" s="90"/>
      <c r="T23" s="91">
        <v>4</v>
      </c>
      <c r="U23" s="92"/>
      <c r="V23" s="90"/>
      <c r="W23" s="91">
        <v>2</v>
      </c>
      <c r="X23" s="93"/>
      <c r="Y23" s="139"/>
      <c r="Z23" s="94">
        <f>SUM(H23,K23,N23,Q23,T23,W23)</f>
        <v>17</v>
      </c>
    </row>
    <row r="24" spans="1:26" ht="13.5" customHeight="1" thickTop="1" thickBot="1" x14ac:dyDescent="0.25">
      <c r="A24" s="101" t="s">
        <v>154</v>
      </c>
      <c r="B24" s="83" t="s">
        <v>405</v>
      </c>
      <c r="C24" s="84"/>
      <c r="D24" s="84"/>
      <c r="E24" s="84" t="s">
        <v>213</v>
      </c>
      <c r="F24" s="85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>
        <v>0</v>
      </c>
      <c r="T24" s="22">
        <v>3</v>
      </c>
      <c r="U24" s="23" t="s">
        <v>77</v>
      </c>
      <c r="V24" s="21">
        <v>0</v>
      </c>
      <c r="W24" s="22">
        <v>3</v>
      </c>
      <c r="X24" s="23" t="s">
        <v>77</v>
      </c>
      <c r="Y24" s="140">
        <f>SUM(G24,J24,M24,P24,S24,V24)*15</f>
        <v>0</v>
      </c>
      <c r="Z24" s="24">
        <f>SUM(H24,K24,N24,Q24,T24,W24)</f>
        <v>6</v>
      </c>
    </row>
    <row r="25" spans="1:26" ht="13.5" customHeight="1" thickTop="1" thickBot="1" x14ac:dyDescent="0.25">
      <c r="A25" s="238" t="s">
        <v>14</v>
      </c>
      <c r="B25" s="239"/>
      <c r="C25" s="239"/>
      <c r="D25" s="239"/>
      <c r="E25" s="239"/>
      <c r="F25" s="240"/>
      <c r="G25" s="119">
        <f>SUM(G8:G24)</f>
        <v>15.5</v>
      </c>
      <c r="H25" s="14">
        <f t="shared" ref="H25:W25" si="2">SUM(H8:H24)</f>
        <v>32</v>
      </c>
      <c r="I25" s="15"/>
      <c r="J25" s="119">
        <f t="shared" si="2"/>
        <v>14.5</v>
      </c>
      <c r="K25" s="14">
        <f t="shared" si="2"/>
        <v>31</v>
      </c>
      <c r="L25" s="15"/>
      <c r="M25" s="119">
        <f t="shared" si="2"/>
        <v>12</v>
      </c>
      <c r="N25" s="14">
        <f t="shared" si="2"/>
        <v>29</v>
      </c>
      <c r="O25" s="15"/>
      <c r="P25" s="119">
        <f t="shared" si="2"/>
        <v>10</v>
      </c>
      <c r="Q25" s="14">
        <f t="shared" si="2"/>
        <v>29</v>
      </c>
      <c r="R25" s="15"/>
      <c r="S25" s="119">
        <f t="shared" si="2"/>
        <v>11</v>
      </c>
      <c r="T25" s="14">
        <f t="shared" si="2"/>
        <v>29</v>
      </c>
      <c r="U25" s="15"/>
      <c r="V25" s="119">
        <f t="shared" si="2"/>
        <v>12</v>
      </c>
      <c r="W25" s="14">
        <f t="shared" si="2"/>
        <v>30</v>
      </c>
      <c r="X25" s="15"/>
      <c r="Y25" s="133">
        <f>SUM(Y8:Y24)</f>
        <v>1125</v>
      </c>
      <c r="Z25" s="16">
        <f>SUM(Z8:Z24)</f>
        <v>180</v>
      </c>
    </row>
    <row r="26" spans="1:26" ht="13.5" customHeight="1" thickTop="1" x14ac:dyDescent="0.2"/>
    <row r="27" spans="1:26" ht="12" customHeight="1" x14ac:dyDescent="0.2">
      <c r="A27" s="3" t="s">
        <v>210</v>
      </c>
      <c r="U27" s="104"/>
    </row>
    <row r="28" spans="1:26" ht="12" customHeight="1" x14ac:dyDescent="0.2">
      <c r="A28" s="3" t="s">
        <v>214</v>
      </c>
      <c r="U28" s="104"/>
    </row>
    <row r="29" spans="1:26" ht="12" customHeight="1" x14ac:dyDescent="0.2">
      <c r="U29" s="103"/>
    </row>
    <row r="30" spans="1:26" ht="12" customHeight="1" x14ac:dyDescent="0.2">
      <c r="A30" s="124" t="s">
        <v>334</v>
      </c>
      <c r="U30" s="103"/>
    </row>
    <row r="31" spans="1:26" ht="12" customHeight="1" x14ac:dyDescent="0.2">
      <c r="A31" s="125" t="s">
        <v>329</v>
      </c>
      <c r="D31" s="3" t="s">
        <v>335</v>
      </c>
      <c r="E31" s="125"/>
      <c r="G31" s="3" t="s">
        <v>211</v>
      </c>
      <c r="H31" s="125"/>
      <c r="K31" s="125"/>
      <c r="L31" s="125"/>
      <c r="M31" s="125" t="s">
        <v>310</v>
      </c>
      <c r="N31" s="125"/>
      <c r="P31" s="125"/>
      <c r="R31" s="104"/>
      <c r="T31" s="103"/>
      <c r="U31" s="103"/>
    </row>
    <row r="32" spans="1:26" ht="12" customHeight="1" x14ac:dyDescent="0.2">
      <c r="A32" s="125" t="s">
        <v>337</v>
      </c>
      <c r="D32" s="3" t="s">
        <v>313</v>
      </c>
      <c r="E32" s="125"/>
      <c r="G32" s="3" t="s">
        <v>216</v>
      </c>
      <c r="H32" s="125"/>
      <c r="K32" s="125"/>
      <c r="L32" s="125"/>
      <c r="M32" s="125" t="s">
        <v>311</v>
      </c>
      <c r="N32" s="125"/>
      <c r="P32" s="125"/>
      <c r="R32" s="104"/>
      <c r="T32" s="103"/>
      <c r="U32" s="103"/>
    </row>
    <row r="33" spans="1:21" ht="12" customHeight="1" x14ac:dyDescent="0.2">
      <c r="A33" s="3" t="s">
        <v>340</v>
      </c>
      <c r="D33" s="3" t="s">
        <v>320</v>
      </c>
      <c r="G33" s="3" t="s">
        <v>217</v>
      </c>
      <c r="M33" s="3" t="s">
        <v>312</v>
      </c>
      <c r="R33" s="103"/>
      <c r="T33" s="103"/>
      <c r="U33" s="103"/>
    </row>
    <row r="34" spans="1:21" ht="12" customHeight="1" x14ac:dyDescent="0.2">
      <c r="A34" s="3" t="s">
        <v>341</v>
      </c>
      <c r="G34" s="3" t="s">
        <v>218</v>
      </c>
      <c r="R34" s="103"/>
      <c r="T34" s="103"/>
      <c r="U34" s="103"/>
    </row>
    <row r="35" spans="1:21" ht="12" customHeight="1" x14ac:dyDescent="0.2">
      <c r="A35" s="3" t="s">
        <v>330</v>
      </c>
      <c r="G35" s="3" t="s">
        <v>219</v>
      </c>
      <c r="R35" s="103"/>
      <c r="T35" s="103"/>
      <c r="U35" s="103"/>
    </row>
    <row r="36" spans="1:21" ht="12" customHeight="1" x14ac:dyDescent="0.2">
      <c r="A36" s="105" t="s">
        <v>658</v>
      </c>
      <c r="R36" s="103"/>
      <c r="T36" s="103"/>
      <c r="U36" s="103"/>
    </row>
    <row r="37" spans="1:21" ht="12" customHeight="1" x14ac:dyDescent="0.2">
      <c r="T37" s="103"/>
      <c r="U37" s="103"/>
    </row>
    <row r="38" spans="1:21" ht="12" customHeight="1" x14ac:dyDescent="0.2">
      <c r="A38" s="124" t="s">
        <v>336</v>
      </c>
      <c r="S38" s="103"/>
      <c r="T38" s="103"/>
    </row>
    <row r="39" spans="1:21" ht="12" customHeight="1" x14ac:dyDescent="0.2">
      <c r="A39" s="3" t="s">
        <v>667</v>
      </c>
    </row>
    <row r="40" spans="1:21" ht="12" customHeight="1" x14ac:dyDescent="0.2">
      <c r="A40" s="3" t="s">
        <v>349</v>
      </c>
    </row>
    <row r="41" spans="1:21" ht="12" customHeight="1" x14ac:dyDescent="0.2">
      <c r="A41" s="3" t="s">
        <v>328</v>
      </c>
    </row>
    <row r="42" spans="1:21" ht="12" customHeight="1" x14ac:dyDescent="0.2">
      <c r="A42" s="3" t="s">
        <v>326</v>
      </c>
    </row>
    <row r="43" spans="1:21" ht="12" customHeight="1" x14ac:dyDescent="0.2">
      <c r="A43" s="3" t="s">
        <v>327</v>
      </c>
    </row>
    <row r="44" spans="1:21" x14ac:dyDescent="0.2">
      <c r="D44" s="125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2"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Z1"/>
    </sheetView>
  </sheetViews>
  <sheetFormatPr defaultRowHeight="12" x14ac:dyDescent="0.2"/>
  <cols>
    <col min="1" max="1" width="33.7109375" style="3" customWidth="1"/>
    <col min="2" max="3" width="11.7109375" style="3" customWidth="1"/>
    <col min="4" max="6" width="5.140625" style="3" customWidth="1"/>
    <col min="7" max="24" width="3.7109375" style="3" customWidth="1"/>
    <col min="25" max="26" width="5.5703125" style="103" customWidth="1"/>
    <col min="27" max="45" width="4" style="3" customWidth="1"/>
    <col min="46" max="16384" width="9.140625" style="3"/>
  </cols>
  <sheetData>
    <row r="1" spans="1:26" ht="13.5" customHeight="1" thickTop="1" x14ac:dyDescent="0.2">
      <c r="A1" s="158" t="s">
        <v>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ht="13.5" customHeight="1" thickBot="1" x14ac:dyDescent="0.2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6" ht="13.5" customHeight="1" thickBot="1" x14ac:dyDescent="0.25">
      <c r="A3" s="149"/>
      <c r="B3" s="218" t="s">
        <v>25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 t="s">
        <v>685</v>
      </c>
      <c r="T3" s="219"/>
      <c r="U3" s="219"/>
      <c r="V3" s="219"/>
      <c r="W3" s="219"/>
      <c r="X3" s="219"/>
      <c r="Y3" s="219"/>
      <c r="Z3" s="220"/>
    </row>
    <row r="4" spans="1:26" ht="18" customHeight="1" thickBot="1" x14ac:dyDescent="0.25">
      <c r="A4" s="214" t="s">
        <v>0</v>
      </c>
      <c r="B4" s="215"/>
      <c r="C4" s="215"/>
      <c r="D4" s="215"/>
      <c r="E4" s="215"/>
      <c r="F4" s="216"/>
      <c r="G4" s="198" t="s">
        <v>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/>
      <c r="Z4" s="217"/>
    </row>
    <row r="5" spans="1:26" ht="18" customHeight="1" thickBot="1" x14ac:dyDescent="0.25">
      <c r="A5" s="207" t="s">
        <v>13</v>
      </c>
      <c r="B5" s="209" t="s">
        <v>12</v>
      </c>
      <c r="C5" s="211" t="s">
        <v>34</v>
      </c>
      <c r="D5" s="211" t="s">
        <v>333</v>
      </c>
      <c r="E5" s="213" t="s">
        <v>7</v>
      </c>
      <c r="F5" s="205" t="s">
        <v>324</v>
      </c>
      <c r="G5" s="198" t="s">
        <v>3</v>
      </c>
      <c r="H5" s="199"/>
      <c r="I5" s="200"/>
      <c r="J5" s="198" t="s">
        <v>4</v>
      </c>
      <c r="K5" s="199"/>
      <c r="L5" s="200"/>
      <c r="M5" s="198" t="s">
        <v>8</v>
      </c>
      <c r="N5" s="199"/>
      <c r="O5" s="200"/>
      <c r="P5" s="198" t="s">
        <v>9</v>
      </c>
      <c r="Q5" s="199"/>
      <c r="R5" s="200"/>
      <c r="S5" s="198" t="s">
        <v>10</v>
      </c>
      <c r="T5" s="199"/>
      <c r="U5" s="200"/>
      <c r="V5" s="198" t="s">
        <v>11</v>
      </c>
      <c r="W5" s="199"/>
      <c r="X5" s="200"/>
      <c r="Y5" s="201" t="s">
        <v>21</v>
      </c>
      <c r="Z5" s="203" t="s">
        <v>15</v>
      </c>
    </row>
    <row r="6" spans="1:26" ht="18" customHeight="1" thickBot="1" x14ac:dyDescent="0.25">
      <c r="A6" s="208"/>
      <c r="B6" s="210"/>
      <c r="C6" s="212"/>
      <c r="D6" s="212"/>
      <c r="E6" s="213"/>
      <c r="F6" s="206"/>
      <c r="G6" s="2" t="s">
        <v>5</v>
      </c>
      <c r="H6" s="10" t="s">
        <v>2</v>
      </c>
      <c r="I6" s="122" t="s">
        <v>6</v>
      </c>
      <c r="J6" s="2" t="s">
        <v>5</v>
      </c>
      <c r="K6" s="10" t="s">
        <v>2</v>
      </c>
      <c r="L6" s="122" t="s">
        <v>6</v>
      </c>
      <c r="M6" s="2" t="s">
        <v>5</v>
      </c>
      <c r="N6" s="10" t="s">
        <v>2</v>
      </c>
      <c r="O6" s="122" t="s">
        <v>6</v>
      </c>
      <c r="P6" s="2" t="s">
        <v>5</v>
      </c>
      <c r="Q6" s="10" t="s">
        <v>2</v>
      </c>
      <c r="R6" s="122" t="s">
        <v>6</v>
      </c>
      <c r="S6" s="2" t="s">
        <v>5</v>
      </c>
      <c r="T6" s="10" t="s">
        <v>2</v>
      </c>
      <c r="U6" s="122" t="s">
        <v>6</v>
      </c>
      <c r="V6" s="2" t="s">
        <v>5</v>
      </c>
      <c r="W6" s="10" t="s">
        <v>2</v>
      </c>
      <c r="X6" s="11" t="s">
        <v>6</v>
      </c>
      <c r="Y6" s="202"/>
      <c r="Z6" s="204"/>
    </row>
    <row r="7" spans="1:26" ht="13.5" customHeight="1" thickTop="1" thickBot="1" x14ac:dyDescent="0.25">
      <c r="A7" s="195" t="s">
        <v>331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</row>
    <row r="8" spans="1:26" ht="13.5" customHeight="1" x14ac:dyDescent="0.2">
      <c r="A8" s="123" t="s">
        <v>235</v>
      </c>
      <c r="B8" s="45" t="s">
        <v>426</v>
      </c>
      <c r="C8" s="46" t="s">
        <v>368</v>
      </c>
      <c r="D8" s="46" t="s">
        <v>314</v>
      </c>
      <c r="E8" s="46" t="s">
        <v>77</v>
      </c>
      <c r="F8" s="47">
        <v>60</v>
      </c>
      <c r="G8" s="48">
        <v>2</v>
      </c>
      <c r="H8" s="49">
        <v>9</v>
      </c>
      <c r="I8" s="53" t="s">
        <v>78</v>
      </c>
      <c r="J8" s="48">
        <v>2</v>
      </c>
      <c r="K8" s="49">
        <v>9</v>
      </c>
      <c r="L8" s="50" t="s">
        <v>78</v>
      </c>
      <c r="M8" s="48">
        <v>2</v>
      </c>
      <c r="N8" s="49">
        <v>9</v>
      </c>
      <c r="O8" s="53" t="s">
        <v>78</v>
      </c>
      <c r="P8" s="48">
        <v>2</v>
      </c>
      <c r="Q8" s="49">
        <v>9</v>
      </c>
      <c r="R8" s="50" t="s">
        <v>78</v>
      </c>
      <c r="S8" s="48">
        <v>2</v>
      </c>
      <c r="T8" s="49">
        <v>9</v>
      </c>
      <c r="U8" s="53" t="s">
        <v>78</v>
      </c>
      <c r="V8" s="48">
        <v>2</v>
      </c>
      <c r="W8" s="49">
        <v>9</v>
      </c>
      <c r="X8" s="50" t="s">
        <v>77</v>
      </c>
      <c r="Y8" s="8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79" t="s">
        <v>83</v>
      </c>
      <c r="B9" s="108" t="s">
        <v>656</v>
      </c>
      <c r="C9" s="41" t="s">
        <v>368</v>
      </c>
      <c r="D9" s="41" t="s">
        <v>319</v>
      </c>
      <c r="E9" s="41" t="s">
        <v>77</v>
      </c>
      <c r="F9" s="42">
        <v>60</v>
      </c>
      <c r="G9" s="43">
        <v>1</v>
      </c>
      <c r="H9" s="37">
        <v>3</v>
      </c>
      <c r="I9" s="38" t="s">
        <v>77</v>
      </c>
      <c r="J9" s="43">
        <v>1</v>
      </c>
      <c r="K9" s="37">
        <v>3</v>
      </c>
      <c r="L9" s="20" t="s">
        <v>78</v>
      </c>
      <c r="M9" s="43">
        <v>1</v>
      </c>
      <c r="N9" s="37">
        <v>3</v>
      </c>
      <c r="O9" s="38" t="s">
        <v>77</v>
      </c>
      <c r="P9" s="43">
        <v>1</v>
      </c>
      <c r="Q9" s="37">
        <v>3</v>
      </c>
      <c r="R9" s="20" t="s">
        <v>78</v>
      </c>
      <c r="S9" s="43">
        <v>1</v>
      </c>
      <c r="T9" s="37">
        <v>3</v>
      </c>
      <c r="U9" s="38" t="s">
        <v>77</v>
      </c>
      <c r="V9" s="43">
        <v>1</v>
      </c>
      <c r="W9" s="37">
        <v>3</v>
      </c>
      <c r="X9" s="20" t="s">
        <v>77</v>
      </c>
      <c r="Y9" s="135">
        <f t="shared" ref="Y9:Y14" si="2">SUM(G9,J9,M9,P9,S9,V9)*15</f>
        <v>90</v>
      </c>
      <c r="Z9" s="13">
        <f t="shared" ref="Z9:Z14" si="3">SUM(H9,K9,N9,Q9,T9,W9)</f>
        <v>18</v>
      </c>
    </row>
    <row r="10" spans="1:26" ht="13.5" customHeight="1" x14ac:dyDescent="0.2">
      <c r="A10" s="39" t="s">
        <v>113</v>
      </c>
      <c r="B10" s="108" t="s">
        <v>427</v>
      </c>
      <c r="C10" s="41" t="s">
        <v>368</v>
      </c>
      <c r="D10" s="41" t="s">
        <v>319</v>
      </c>
      <c r="E10" s="41" t="s">
        <v>77</v>
      </c>
      <c r="F10" s="42">
        <v>60</v>
      </c>
      <c r="G10" s="43"/>
      <c r="H10" s="37"/>
      <c r="I10" s="38"/>
      <c r="J10" s="43"/>
      <c r="K10" s="37"/>
      <c r="L10" s="20"/>
      <c r="M10" s="43">
        <v>1</v>
      </c>
      <c r="N10" s="37">
        <v>3</v>
      </c>
      <c r="O10" s="38" t="s">
        <v>77</v>
      </c>
      <c r="P10" s="43">
        <v>1</v>
      </c>
      <c r="Q10" s="37">
        <v>3</v>
      </c>
      <c r="R10" s="20" t="s">
        <v>78</v>
      </c>
      <c r="S10" s="43">
        <v>1</v>
      </c>
      <c r="T10" s="37">
        <v>3</v>
      </c>
      <c r="U10" s="38" t="s">
        <v>77</v>
      </c>
      <c r="V10" s="43"/>
      <c r="W10" s="37"/>
      <c r="X10" s="20"/>
      <c r="Y10" s="135">
        <f t="shared" si="2"/>
        <v>45</v>
      </c>
      <c r="Z10" s="13">
        <f t="shared" si="3"/>
        <v>9</v>
      </c>
    </row>
    <row r="11" spans="1:26" ht="13.5" customHeight="1" x14ac:dyDescent="0.2">
      <c r="A11" s="39" t="s">
        <v>114</v>
      </c>
      <c r="B11" s="108" t="s">
        <v>428</v>
      </c>
      <c r="C11" s="41" t="s">
        <v>368</v>
      </c>
      <c r="D11" s="41" t="s">
        <v>319</v>
      </c>
      <c r="E11" s="41" t="s">
        <v>77</v>
      </c>
      <c r="F11" s="42">
        <v>60</v>
      </c>
      <c r="G11" s="43">
        <v>6</v>
      </c>
      <c r="H11" s="37">
        <v>3</v>
      </c>
      <c r="I11" s="38" t="s">
        <v>77</v>
      </c>
      <c r="J11" s="43">
        <v>6</v>
      </c>
      <c r="K11" s="37">
        <v>3</v>
      </c>
      <c r="L11" s="20" t="s">
        <v>77</v>
      </c>
      <c r="M11" s="43">
        <v>6</v>
      </c>
      <c r="N11" s="37">
        <v>3</v>
      </c>
      <c r="O11" s="38" t="s">
        <v>77</v>
      </c>
      <c r="P11" s="43">
        <v>6</v>
      </c>
      <c r="Q11" s="37">
        <v>3</v>
      </c>
      <c r="R11" s="20" t="s">
        <v>77</v>
      </c>
      <c r="S11" s="43">
        <v>6</v>
      </c>
      <c r="T11" s="37">
        <v>3</v>
      </c>
      <c r="U11" s="38" t="s">
        <v>77</v>
      </c>
      <c r="V11" s="43">
        <v>6</v>
      </c>
      <c r="W11" s="37">
        <v>3</v>
      </c>
      <c r="X11" s="20" t="s">
        <v>77</v>
      </c>
      <c r="Y11" s="135">
        <f t="shared" si="2"/>
        <v>540</v>
      </c>
      <c r="Z11" s="13">
        <f t="shared" si="3"/>
        <v>18</v>
      </c>
    </row>
    <row r="12" spans="1:26" ht="13.5" customHeight="1" x14ac:dyDescent="0.2">
      <c r="A12" s="39" t="s">
        <v>115</v>
      </c>
      <c r="B12" s="108" t="s">
        <v>429</v>
      </c>
      <c r="C12" s="41" t="s">
        <v>368</v>
      </c>
      <c r="D12" s="41" t="s">
        <v>319</v>
      </c>
      <c r="E12" s="41" t="s">
        <v>77</v>
      </c>
      <c r="F12" s="42">
        <v>45</v>
      </c>
      <c r="G12" s="43">
        <v>1</v>
      </c>
      <c r="H12" s="37">
        <v>2</v>
      </c>
      <c r="I12" s="38" t="s">
        <v>77</v>
      </c>
      <c r="J12" s="43">
        <v>1</v>
      </c>
      <c r="K12" s="37">
        <v>2</v>
      </c>
      <c r="L12" s="20" t="s">
        <v>77</v>
      </c>
      <c r="M12" s="43">
        <v>1</v>
      </c>
      <c r="N12" s="37">
        <v>2</v>
      </c>
      <c r="O12" s="38" t="s">
        <v>77</v>
      </c>
      <c r="P12" s="43">
        <v>1</v>
      </c>
      <c r="Q12" s="37">
        <v>2</v>
      </c>
      <c r="R12" s="20" t="s">
        <v>77</v>
      </c>
      <c r="S12" s="43">
        <v>1</v>
      </c>
      <c r="T12" s="37">
        <v>2</v>
      </c>
      <c r="U12" s="38" t="s">
        <v>77</v>
      </c>
      <c r="V12" s="43">
        <v>1</v>
      </c>
      <c r="W12" s="37">
        <v>2</v>
      </c>
      <c r="X12" s="20" t="s">
        <v>77</v>
      </c>
      <c r="Y12" s="135">
        <f t="shared" si="2"/>
        <v>90</v>
      </c>
      <c r="Z12" s="13">
        <f t="shared" si="3"/>
        <v>12</v>
      </c>
    </row>
    <row r="13" spans="1:26" ht="13.5" customHeight="1" x14ac:dyDescent="0.2">
      <c r="A13" s="66" t="s">
        <v>117</v>
      </c>
      <c r="B13" s="67" t="s">
        <v>430</v>
      </c>
      <c r="C13" s="68" t="s">
        <v>368</v>
      </c>
      <c r="D13" s="68" t="s">
        <v>319</v>
      </c>
      <c r="E13" s="68" t="s">
        <v>212</v>
      </c>
      <c r="F13" s="69">
        <v>45</v>
      </c>
      <c r="G13" s="63"/>
      <c r="H13" s="64"/>
      <c r="I13" s="65"/>
      <c r="J13" s="63"/>
      <c r="K13" s="64"/>
      <c r="L13" s="35"/>
      <c r="M13" s="63">
        <v>1</v>
      </c>
      <c r="N13" s="64">
        <v>2</v>
      </c>
      <c r="O13" s="65" t="s">
        <v>77</v>
      </c>
      <c r="P13" s="63">
        <v>1</v>
      </c>
      <c r="Q13" s="64">
        <v>2</v>
      </c>
      <c r="R13" s="35" t="s">
        <v>77</v>
      </c>
      <c r="S13" s="63"/>
      <c r="T13" s="64"/>
      <c r="U13" s="65"/>
      <c r="V13" s="63"/>
      <c r="W13" s="64"/>
      <c r="X13" s="35"/>
      <c r="Y13" s="136">
        <f>SUM(G13,J13,M13,P13,S13,V13)*15</f>
        <v>30</v>
      </c>
      <c r="Z13" s="36">
        <f>SUM(H13,K13,N13,Q13,T13,W13)</f>
        <v>4</v>
      </c>
    </row>
    <row r="14" spans="1:26" ht="13.5" customHeight="1" x14ac:dyDescent="0.2">
      <c r="A14" s="66" t="s">
        <v>116</v>
      </c>
      <c r="B14" s="67" t="s">
        <v>431</v>
      </c>
      <c r="C14" s="68"/>
      <c r="D14" s="68" t="s">
        <v>319</v>
      </c>
      <c r="E14" s="68" t="s">
        <v>212</v>
      </c>
      <c r="F14" s="69">
        <v>45</v>
      </c>
      <c r="G14" s="63"/>
      <c r="H14" s="64"/>
      <c r="I14" s="65"/>
      <c r="J14" s="63"/>
      <c r="K14" s="64"/>
      <c r="L14" s="35"/>
      <c r="M14" s="63">
        <v>1</v>
      </c>
      <c r="N14" s="64">
        <v>2</v>
      </c>
      <c r="O14" s="65" t="s">
        <v>77</v>
      </c>
      <c r="P14" s="63"/>
      <c r="Q14" s="64"/>
      <c r="R14" s="35"/>
      <c r="S14" s="63"/>
      <c r="T14" s="64"/>
      <c r="U14" s="65"/>
      <c r="V14" s="63"/>
      <c r="W14" s="64"/>
      <c r="X14" s="35"/>
      <c r="Y14" s="136">
        <f t="shared" si="2"/>
        <v>15</v>
      </c>
      <c r="Z14" s="36">
        <f t="shared" si="3"/>
        <v>2</v>
      </c>
    </row>
    <row r="15" spans="1:26" ht="13.5" customHeight="1" x14ac:dyDescent="0.2">
      <c r="A15" s="66" t="s">
        <v>168</v>
      </c>
      <c r="B15" s="67" t="s">
        <v>432</v>
      </c>
      <c r="C15" s="68" t="s">
        <v>368</v>
      </c>
      <c r="D15" s="68" t="s">
        <v>314</v>
      </c>
      <c r="E15" s="68" t="s">
        <v>77</v>
      </c>
      <c r="F15" s="69">
        <v>60</v>
      </c>
      <c r="G15" s="63">
        <v>0.5</v>
      </c>
      <c r="H15" s="64">
        <v>2</v>
      </c>
      <c r="I15" s="65" t="s">
        <v>77</v>
      </c>
      <c r="J15" s="63">
        <v>0.5</v>
      </c>
      <c r="K15" s="64">
        <v>2</v>
      </c>
      <c r="L15" s="35" t="s">
        <v>77</v>
      </c>
      <c r="M15" s="63"/>
      <c r="N15" s="64"/>
      <c r="O15" s="65"/>
      <c r="P15" s="63"/>
      <c r="Q15" s="64"/>
      <c r="R15" s="35"/>
      <c r="S15" s="63"/>
      <c r="T15" s="64"/>
      <c r="U15" s="65"/>
      <c r="V15" s="63"/>
      <c r="W15" s="64"/>
      <c r="X15" s="35"/>
      <c r="Y15" s="136">
        <f>SUM(G15,J15,M15,P15,S15,V15)*15</f>
        <v>15</v>
      </c>
      <c r="Z15" s="36">
        <f>SUM(H15,K15,N15,Q15,T15,W15)</f>
        <v>4</v>
      </c>
    </row>
    <row r="16" spans="1:26" ht="13.5" customHeight="1" thickBot="1" x14ac:dyDescent="0.25">
      <c r="A16" s="39" t="s">
        <v>31</v>
      </c>
      <c r="B16" s="108" t="s">
        <v>413</v>
      </c>
      <c r="C16" s="41" t="s">
        <v>368</v>
      </c>
      <c r="D16" s="41" t="s">
        <v>314</v>
      </c>
      <c r="E16" s="41" t="s">
        <v>77</v>
      </c>
      <c r="F16" s="42">
        <v>60</v>
      </c>
      <c r="G16" s="43">
        <v>0.5</v>
      </c>
      <c r="H16" s="37">
        <v>2</v>
      </c>
      <c r="I16" s="38" t="s">
        <v>77</v>
      </c>
      <c r="J16" s="43">
        <v>0.5</v>
      </c>
      <c r="K16" s="37">
        <v>2</v>
      </c>
      <c r="L16" s="20" t="s">
        <v>77</v>
      </c>
      <c r="M16" s="43"/>
      <c r="N16" s="37"/>
      <c r="O16" s="38"/>
      <c r="P16" s="43"/>
      <c r="Q16" s="37"/>
      <c r="R16" s="20"/>
      <c r="S16" s="43"/>
      <c r="T16" s="37"/>
      <c r="U16" s="38"/>
      <c r="V16" s="43"/>
      <c r="W16" s="37"/>
      <c r="X16" s="20"/>
      <c r="Y16" s="135">
        <f>SUM(G16,J16,M16,P16,S16,V16)*15</f>
        <v>15</v>
      </c>
      <c r="Z16" s="13">
        <f>SUM(H16,K16,N16,Q16,T16,W16)</f>
        <v>4</v>
      </c>
    </row>
    <row r="17" spans="1:26" ht="13.5" customHeight="1" x14ac:dyDescent="0.2">
      <c r="A17" s="55" t="s">
        <v>16</v>
      </c>
      <c r="B17" s="56" t="s">
        <v>387</v>
      </c>
      <c r="C17" s="57" t="s">
        <v>368</v>
      </c>
      <c r="D17" s="57" t="s">
        <v>319</v>
      </c>
      <c r="E17" s="57" t="s">
        <v>212</v>
      </c>
      <c r="F17" s="58">
        <v>45</v>
      </c>
      <c r="G17" s="59">
        <v>2</v>
      </c>
      <c r="H17" s="60">
        <v>2</v>
      </c>
      <c r="I17" s="19" t="s">
        <v>77</v>
      </c>
      <c r="J17" s="59">
        <v>2</v>
      </c>
      <c r="K17" s="60">
        <v>2</v>
      </c>
      <c r="L17" s="19" t="s">
        <v>78</v>
      </c>
      <c r="M17" s="59">
        <v>1</v>
      </c>
      <c r="N17" s="60">
        <v>1</v>
      </c>
      <c r="O17" s="19" t="s">
        <v>77</v>
      </c>
      <c r="P17" s="59">
        <v>1</v>
      </c>
      <c r="Q17" s="60">
        <v>1</v>
      </c>
      <c r="R17" s="19" t="s">
        <v>78</v>
      </c>
      <c r="S17" s="59">
        <v>1</v>
      </c>
      <c r="T17" s="60">
        <v>1</v>
      </c>
      <c r="U17" s="19" t="s">
        <v>77</v>
      </c>
      <c r="V17" s="59">
        <v>1</v>
      </c>
      <c r="W17" s="60">
        <v>1</v>
      </c>
      <c r="X17" s="19" t="s">
        <v>78</v>
      </c>
      <c r="Y17" s="137">
        <f>SUM(G17,J17,M17,P17,S17,V17)*15</f>
        <v>120</v>
      </c>
      <c r="Z17" s="12">
        <f>SUM(H17,K17,N17,Q17,T17,W17)</f>
        <v>8</v>
      </c>
    </row>
    <row r="18" spans="1:26" ht="13.5" customHeight="1" x14ac:dyDescent="0.2">
      <c r="A18" s="39" t="s">
        <v>17</v>
      </c>
      <c r="B18" s="108" t="s">
        <v>388</v>
      </c>
      <c r="C18" s="41" t="s">
        <v>368</v>
      </c>
      <c r="D18" s="41" t="s">
        <v>319</v>
      </c>
      <c r="E18" s="41" t="s">
        <v>212</v>
      </c>
      <c r="F18" s="42">
        <v>45</v>
      </c>
      <c r="G18" s="43">
        <v>2</v>
      </c>
      <c r="H18" s="37">
        <v>2</v>
      </c>
      <c r="I18" s="20" t="s">
        <v>77</v>
      </c>
      <c r="J18" s="43">
        <v>2</v>
      </c>
      <c r="K18" s="37">
        <v>2</v>
      </c>
      <c r="L18" s="20" t="s">
        <v>78</v>
      </c>
      <c r="M18" s="43">
        <v>1</v>
      </c>
      <c r="N18" s="37">
        <v>1</v>
      </c>
      <c r="O18" s="20" t="s">
        <v>77</v>
      </c>
      <c r="P18" s="43">
        <v>1</v>
      </c>
      <c r="Q18" s="37">
        <v>1</v>
      </c>
      <c r="R18" s="20" t="s">
        <v>78</v>
      </c>
      <c r="S18" s="43">
        <v>1</v>
      </c>
      <c r="T18" s="37">
        <v>1</v>
      </c>
      <c r="U18" s="20" t="s">
        <v>77</v>
      </c>
      <c r="V18" s="43">
        <v>1</v>
      </c>
      <c r="W18" s="37">
        <v>1</v>
      </c>
      <c r="X18" s="20" t="s">
        <v>78</v>
      </c>
      <c r="Y18" s="138">
        <f t="shared" ref="Y18:Y25" si="4">SUM(G18,J18,M18,P18,S18,V18)*15</f>
        <v>120</v>
      </c>
      <c r="Z18" s="13">
        <f>SUM(H18,K18,N18,Q18,T18,W18)</f>
        <v>8</v>
      </c>
    </row>
    <row r="19" spans="1:26" ht="13.5" customHeight="1" x14ac:dyDescent="0.2">
      <c r="A19" s="39" t="s">
        <v>18</v>
      </c>
      <c r="B19" s="108" t="s">
        <v>389</v>
      </c>
      <c r="C19" s="41"/>
      <c r="D19" s="41" t="s">
        <v>319</v>
      </c>
      <c r="E19" s="41" t="s">
        <v>81</v>
      </c>
      <c r="F19" s="42">
        <v>45</v>
      </c>
      <c r="G19" s="43">
        <v>2</v>
      </c>
      <c r="H19" s="37">
        <v>2</v>
      </c>
      <c r="I19" s="20" t="s">
        <v>78</v>
      </c>
      <c r="J19" s="43">
        <v>2</v>
      </c>
      <c r="K19" s="37">
        <v>2</v>
      </c>
      <c r="L19" s="20" t="s">
        <v>78</v>
      </c>
      <c r="M19" s="43">
        <v>2</v>
      </c>
      <c r="N19" s="37">
        <v>2</v>
      </c>
      <c r="O19" s="20" t="s">
        <v>78</v>
      </c>
      <c r="P19" s="43">
        <v>2</v>
      </c>
      <c r="Q19" s="37">
        <v>2</v>
      </c>
      <c r="R19" s="20" t="s">
        <v>78</v>
      </c>
      <c r="S19" s="43">
        <v>2</v>
      </c>
      <c r="T19" s="37">
        <v>2</v>
      </c>
      <c r="U19" s="20" t="s">
        <v>78</v>
      </c>
      <c r="V19" s="43">
        <v>2</v>
      </c>
      <c r="W19" s="37">
        <v>2</v>
      </c>
      <c r="X19" s="20" t="s">
        <v>78</v>
      </c>
      <c r="Y19" s="138">
        <f t="shared" si="4"/>
        <v>180</v>
      </c>
      <c r="Z19" s="13">
        <f t="shared" ref="Z19:Z25" si="5">SUM(H19,K19,N19,Q19,T19,W19)</f>
        <v>12</v>
      </c>
    </row>
    <row r="20" spans="1:26" ht="13.5" customHeight="1" x14ac:dyDescent="0.2">
      <c r="A20" s="39" t="s">
        <v>79</v>
      </c>
      <c r="B20" s="108" t="s">
        <v>390</v>
      </c>
      <c r="C20" s="41" t="s">
        <v>396</v>
      </c>
      <c r="D20" s="41"/>
      <c r="E20" s="41"/>
      <c r="F20" s="42"/>
      <c r="G20" s="43"/>
      <c r="H20" s="37"/>
      <c r="I20" s="20"/>
      <c r="J20" s="43"/>
      <c r="K20" s="37"/>
      <c r="L20" s="20"/>
      <c r="M20" s="43"/>
      <c r="N20" s="37"/>
      <c r="O20" s="20"/>
      <c r="P20" s="43"/>
      <c r="Q20" s="37"/>
      <c r="R20" s="20"/>
      <c r="S20" s="43"/>
      <c r="T20" s="37"/>
      <c r="U20" s="20"/>
      <c r="V20" s="43">
        <v>0</v>
      </c>
      <c r="W20" s="37">
        <v>1</v>
      </c>
      <c r="X20" s="20" t="s">
        <v>80</v>
      </c>
      <c r="Y20" s="138">
        <f t="shared" si="4"/>
        <v>0</v>
      </c>
      <c r="Z20" s="13">
        <f t="shared" si="5"/>
        <v>1</v>
      </c>
    </row>
    <row r="21" spans="1:26" ht="13.5" customHeight="1" x14ac:dyDescent="0.2">
      <c r="A21" s="39" t="s">
        <v>19</v>
      </c>
      <c r="B21" s="108" t="s">
        <v>391</v>
      </c>
      <c r="C21" s="41"/>
      <c r="D21" s="41" t="s">
        <v>319</v>
      </c>
      <c r="E21" s="41" t="s">
        <v>81</v>
      </c>
      <c r="F21" s="42">
        <v>45</v>
      </c>
      <c r="G21" s="43"/>
      <c r="H21" s="37"/>
      <c r="I21" s="20"/>
      <c r="J21" s="43"/>
      <c r="K21" s="37"/>
      <c r="L21" s="20"/>
      <c r="M21" s="43"/>
      <c r="N21" s="37"/>
      <c r="O21" s="20"/>
      <c r="P21" s="43"/>
      <c r="Q21" s="37"/>
      <c r="R21" s="20"/>
      <c r="S21" s="43"/>
      <c r="T21" s="37"/>
      <c r="U21" s="20"/>
      <c r="V21" s="43">
        <v>1</v>
      </c>
      <c r="W21" s="37">
        <v>2</v>
      </c>
      <c r="X21" s="20" t="s">
        <v>78</v>
      </c>
      <c r="Y21" s="138">
        <f t="shared" si="4"/>
        <v>15</v>
      </c>
      <c r="Z21" s="13">
        <f t="shared" si="5"/>
        <v>2</v>
      </c>
    </row>
    <row r="22" spans="1:26" ht="13.5" customHeight="1" x14ac:dyDescent="0.2">
      <c r="A22" s="39" t="s">
        <v>26</v>
      </c>
      <c r="B22" s="108" t="s">
        <v>392</v>
      </c>
      <c r="C22" s="41" t="s">
        <v>368</v>
      </c>
      <c r="D22" s="41" t="s">
        <v>319</v>
      </c>
      <c r="E22" s="41" t="s">
        <v>81</v>
      </c>
      <c r="F22" s="42">
        <v>45</v>
      </c>
      <c r="G22" s="43">
        <v>1</v>
      </c>
      <c r="H22" s="37">
        <v>2</v>
      </c>
      <c r="I22" s="20" t="s">
        <v>77</v>
      </c>
      <c r="J22" s="43">
        <v>1</v>
      </c>
      <c r="K22" s="37">
        <v>2</v>
      </c>
      <c r="L22" s="20" t="s">
        <v>77</v>
      </c>
      <c r="M22" s="43"/>
      <c r="N22" s="37"/>
      <c r="O22" s="20"/>
      <c r="P22" s="43"/>
      <c r="Q22" s="37"/>
      <c r="R22" s="20"/>
      <c r="S22" s="43"/>
      <c r="T22" s="37"/>
      <c r="U22" s="20"/>
      <c r="V22" s="43"/>
      <c r="W22" s="37"/>
      <c r="X22" s="20"/>
      <c r="Y22" s="138">
        <f t="shared" si="4"/>
        <v>30</v>
      </c>
      <c r="Z22" s="13">
        <f t="shared" si="5"/>
        <v>4</v>
      </c>
    </row>
    <row r="23" spans="1:26" ht="13.5" customHeight="1" x14ac:dyDescent="0.2">
      <c r="A23" s="39" t="s">
        <v>28</v>
      </c>
      <c r="B23" s="108" t="s">
        <v>393</v>
      </c>
      <c r="C23" s="41"/>
      <c r="D23" s="41" t="s">
        <v>319</v>
      </c>
      <c r="E23" s="41" t="s">
        <v>81</v>
      </c>
      <c r="F23" s="42">
        <v>45</v>
      </c>
      <c r="G23" s="43">
        <v>1</v>
      </c>
      <c r="H23" s="37">
        <v>1</v>
      </c>
      <c r="I23" s="20" t="s">
        <v>77</v>
      </c>
      <c r="J23" s="43"/>
      <c r="K23" s="37"/>
      <c r="L23" s="20"/>
      <c r="M23" s="43"/>
      <c r="N23" s="37"/>
      <c r="O23" s="20"/>
      <c r="P23" s="43"/>
      <c r="Q23" s="37"/>
      <c r="R23" s="20"/>
      <c r="S23" s="43"/>
      <c r="T23" s="37"/>
      <c r="U23" s="20"/>
      <c r="V23" s="43"/>
      <c r="W23" s="37"/>
      <c r="X23" s="20"/>
      <c r="Y23" s="138">
        <f t="shared" si="4"/>
        <v>15</v>
      </c>
      <c r="Z23" s="13">
        <f t="shared" si="5"/>
        <v>1</v>
      </c>
    </row>
    <row r="24" spans="1:26" ht="13.5" customHeight="1" x14ac:dyDescent="0.2">
      <c r="A24" s="39" t="s">
        <v>29</v>
      </c>
      <c r="B24" s="108" t="s">
        <v>394</v>
      </c>
      <c r="C24" s="41" t="s">
        <v>368</v>
      </c>
      <c r="D24" s="41" t="s">
        <v>319</v>
      </c>
      <c r="E24" s="41" t="s">
        <v>81</v>
      </c>
      <c r="F24" s="42">
        <v>45</v>
      </c>
      <c r="G24" s="43"/>
      <c r="H24" s="37"/>
      <c r="I24" s="20"/>
      <c r="J24" s="43"/>
      <c r="K24" s="37"/>
      <c r="L24" s="20"/>
      <c r="M24" s="43"/>
      <c r="N24" s="37"/>
      <c r="O24" s="20"/>
      <c r="P24" s="43"/>
      <c r="Q24" s="37"/>
      <c r="R24" s="20"/>
      <c r="S24" s="43">
        <v>1</v>
      </c>
      <c r="T24" s="37">
        <v>1</v>
      </c>
      <c r="U24" s="20" t="s">
        <v>77</v>
      </c>
      <c r="V24" s="43">
        <v>1</v>
      </c>
      <c r="W24" s="37">
        <v>1</v>
      </c>
      <c r="X24" s="20" t="s">
        <v>77</v>
      </c>
      <c r="Y24" s="138">
        <f t="shared" si="4"/>
        <v>30</v>
      </c>
      <c r="Z24" s="13">
        <f t="shared" si="5"/>
        <v>2</v>
      </c>
    </row>
    <row r="25" spans="1:26" ht="13.5" customHeight="1" thickBot="1" x14ac:dyDescent="0.25">
      <c r="A25" s="39" t="s">
        <v>27</v>
      </c>
      <c r="B25" s="108" t="s">
        <v>395</v>
      </c>
      <c r="C25" s="41"/>
      <c r="D25" s="41" t="s">
        <v>319</v>
      </c>
      <c r="E25" s="41" t="s">
        <v>81</v>
      </c>
      <c r="F25" s="42">
        <v>45</v>
      </c>
      <c r="G25" s="43"/>
      <c r="H25" s="37"/>
      <c r="I25" s="20"/>
      <c r="J25" s="43"/>
      <c r="K25" s="37"/>
      <c r="L25" s="20"/>
      <c r="M25" s="43">
        <v>1</v>
      </c>
      <c r="N25" s="37">
        <v>1</v>
      </c>
      <c r="O25" s="20" t="s">
        <v>77</v>
      </c>
      <c r="P25" s="43"/>
      <c r="Q25" s="37"/>
      <c r="R25" s="20"/>
      <c r="S25" s="43"/>
      <c r="T25" s="37"/>
      <c r="U25" s="20"/>
      <c r="V25" s="43"/>
      <c r="W25" s="37"/>
      <c r="X25" s="20"/>
      <c r="Y25" s="138">
        <f t="shared" si="4"/>
        <v>15</v>
      </c>
      <c r="Z25" s="13">
        <f t="shared" si="5"/>
        <v>1</v>
      </c>
    </row>
    <row r="26" spans="1:26" ht="13.5" customHeight="1" thickTop="1" thickBot="1" x14ac:dyDescent="0.25">
      <c r="A26" s="164" t="s">
        <v>22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7"/>
    </row>
    <row r="27" spans="1:26" ht="13.5" customHeight="1" thickBot="1" x14ac:dyDescent="0.25">
      <c r="A27" s="86" t="s">
        <v>332</v>
      </c>
      <c r="B27" s="109" t="s">
        <v>677</v>
      </c>
      <c r="C27" s="88"/>
      <c r="D27" s="88"/>
      <c r="E27" s="88"/>
      <c r="F27" s="89"/>
      <c r="G27" s="90"/>
      <c r="H27" s="91"/>
      <c r="I27" s="92"/>
      <c r="J27" s="90"/>
      <c r="K27" s="91">
        <v>2</v>
      </c>
      <c r="L27" s="93"/>
      <c r="M27" s="90"/>
      <c r="N27" s="91">
        <v>2</v>
      </c>
      <c r="O27" s="92"/>
      <c r="P27" s="90"/>
      <c r="Q27" s="91">
        <v>2</v>
      </c>
      <c r="R27" s="93"/>
      <c r="S27" s="90"/>
      <c r="T27" s="91">
        <v>2</v>
      </c>
      <c r="U27" s="92"/>
      <c r="V27" s="90"/>
      <c r="W27" s="91">
        <v>2</v>
      </c>
      <c r="X27" s="93"/>
      <c r="Y27" s="139"/>
      <c r="Z27" s="94">
        <f>SUM(H27,K27,N27,Q27,T27,W27)</f>
        <v>10</v>
      </c>
    </row>
    <row r="28" spans="1:26" ht="13.5" customHeight="1" thickTop="1" thickBot="1" x14ac:dyDescent="0.25">
      <c r="A28" s="101" t="s">
        <v>154</v>
      </c>
      <c r="B28" s="83" t="s">
        <v>405</v>
      </c>
      <c r="C28" s="84"/>
      <c r="D28" s="84"/>
      <c r="E28" s="84" t="s">
        <v>213</v>
      </c>
      <c r="F28" s="85"/>
      <c r="G28" s="21"/>
      <c r="H28" s="22"/>
      <c r="I28" s="23"/>
      <c r="J28" s="21"/>
      <c r="K28" s="22"/>
      <c r="L28" s="23"/>
      <c r="M28" s="21"/>
      <c r="N28" s="22"/>
      <c r="O28" s="23"/>
      <c r="P28" s="21"/>
      <c r="Q28" s="22"/>
      <c r="R28" s="23"/>
      <c r="S28" s="21">
        <v>0</v>
      </c>
      <c r="T28" s="22">
        <v>3</v>
      </c>
      <c r="U28" s="23" t="s">
        <v>77</v>
      </c>
      <c r="V28" s="21">
        <v>0</v>
      </c>
      <c r="W28" s="22">
        <v>3</v>
      </c>
      <c r="X28" s="23" t="s">
        <v>77</v>
      </c>
      <c r="Y28" s="140">
        <f>SUM(G28,J28,M28,P28,S28,V28)*15</f>
        <v>0</v>
      </c>
      <c r="Z28" s="24">
        <f>SUM(H28,K28,N28,Q28,T28,W28)</f>
        <v>6</v>
      </c>
    </row>
    <row r="29" spans="1:26" ht="13.5" customHeight="1" thickTop="1" thickBot="1" x14ac:dyDescent="0.25">
      <c r="A29" s="238" t="s">
        <v>14</v>
      </c>
      <c r="B29" s="239"/>
      <c r="C29" s="239"/>
      <c r="D29" s="239"/>
      <c r="E29" s="239"/>
      <c r="F29" s="240"/>
      <c r="G29" s="119">
        <f>SUM(G8:G28)</f>
        <v>19</v>
      </c>
      <c r="H29" s="14">
        <f>SUM(H8:H28)</f>
        <v>30</v>
      </c>
      <c r="I29" s="15"/>
      <c r="J29" s="119">
        <f t="shared" ref="J29:W29" si="6">SUM(J8:J28)</f>
        <v>18</v>
      </c>
      <c r="K29" s="14">
        <f t="shared" si="6"/>
        <v>31</v>
      </c>
      <c r="L29" s="15"/>
      <c r="M29" s="119">
        <f t="shared" si="6"/>
        <v>18</v>
      </c>
      <c r="N29" s="14">
        <f t="shared" si="6"/>
        <v>31</v>
      </c>
      <c r="O29" s="15"/>
      <c r="P29" s="119">
        <f t="shared" si="6"/>
        <v>16</v>
      </c>
      <c r="Q29" s="14">
        <f t="shared" si="6"/>
        <v>28</v>
      </c>
      <c r="R29" s="15"/>
      <c r="S29" s="119">
        <f t="shared" si="6"/>
        <v>16</v>
      </c>
      <c r="T29" s="14">
        <f t="shared" si="6"/>
        <v>30</v>
      </c>
      <c r="U29" s="15"/>
      <c r="V29" s="119">
        <f t="shared" si="6"/>
        <v>16</v>
      </c>
      <c r="W29" s="14">
        <f t="shared" si="6"/>
        <v>30</v>
      </c>
      <c r="X29" s="15"/>
      <c r="Y29" s="133">
        <f>SUM(Y8:Y28)</f>
        <v>1545</v>
      </c>
      <c r="Z29" s="16">
        <f>SUM(Z8:Z28)</f>
        <v>180</v>
      </c>
    </row>
    <row r="30" spans="1:26" ht="13.5" customHeight="1" thickTop="1" x14ac:dyDescent="0.2"/>
    <row r="31" spans="1:26" ht="12" customHeight="1" x14ac:dyDescent="0.2">
      <c r="A31" s="3" t="s">
        <v>210</v>
      </c>
      <c r="U31" s="104"/>
    </row>
    <row r="32" spans="1:26" ht="12" customHeight="1" x14ac:dyDescent="0.2">
      <c r="A32" s="3" t="s">
        <v>214</v>
      </c>
      <c r="C32" s="126"/>
      <c r="U32" s="104"/>
    </row>
    <row r="33" spans="1:21" ht="12" customHeight="1" x14ac:dyDescent="0.2">
      <c r="U33" s="103"/>
    </row>
    <row r="34" spans="1:21" ht="12" customHeight="1" x14ac:dyDescent="0.2">
      <c r="A34" s="124" t="s">
        <v>334</v>
      </c>
      <c r="U34" s="103"/>
    </row>
    <row r="35" spans="1:21" ht="12" customHeight="1" x14ac:dyDescent="0.2">
      <c r="A35" s="125" t="s">
        <v>329</v>
      </c>
      <c r="D35" s="3" t="s">
        <v>335</v>
      </c>
      <c r="E35" s="125"/>
      <c r="G35" s="3" t="s">
        <v>211</v>
      </c>
      <c r="H35" s="125"/>
      <c r="K35" s="125"/>
      <c r="L35" s="125"/>
      <c r="M35" s="125" t="s">
        <v>310</v>
      </c>
      <c r="N35" s="125"/>
      <c r="P35" s="125"/>
      <c r="R35" s="104"/>
      <c r="T35" s="103"/>
      <c r="U35" s="103"/>
    </row>
    <row r="36" spans="1:21" ht="12" customHeight="1" x14ac:dyDescent="0.2">
      <c r="A36" s="125" t="s">
        <v>337</v>
      </c>
      <c r="D36" s="3" t="s">
        <v>313</v>
      </c>
      <c r="E36" s="125"/>
      <c r="G36" s="3" t="s">
        <v>216</v>
      </c>
      <c r="H36" s="125"/>
      <c r="K36" s="125"/>
      <c r="L36" s="125"/>
      <c r="M36" s="125" t="s">
        <v>311</v>
      </c>
      <c r="N36" s="125"/>
      <c r="P36" s="125"/>
      <c r="R36" s="104"/>
      <c r="T36" s="103"/>
      <c r="U36" s="103"/>
    </row>
    <row r="37" spans="1:21" ht="12" customHeight="1" x14ac:dyDescent="0.2">
      <c r="A37" s="3" t="s">
        <v>340</v>
      </c>
      <c r="D37" s="3" t="s">
        <v>320</v>
      </c>
      <c r="G37" s="3" t="s">
        <v>217</v>
      </c>
      <c r="M37" s="3" t="s">
        <v>312</v>
      </c>
      <c r="R37" s="103"/>
      <c r="T37" s="103"/>
      <c r="U37" s="103"/>
    </row>
    <row r="38" spans="1:21" ht="12" customHeight="1" x14ac:dyDescent="0.2">
      <c r="A38" s="3" t="s">
        <v>341</v>
      </c>
      <c r="G38" s="3" t="s">
        <v>218</v>
      </c>
      <c r="R38" s="103"/>
      <c r="T38" s="103"/>
      <c r="U38" s="103"/>
    </row>
    <row r="39" spans="1:21" ht="12" customHeight="1" x14ac:dyDescent="0.2">
      <c r="A39" s="3" t="s">
        <v>330</v>
      </c>
      <c r="G39" s="3" t="s">
        <v>219</v>
      </c>
      <c r="R39" s="103"/>
      <c r="T39" s="103"/>
      <c r="U39" s="103"/>
    </row>
    <row r="40" spans="1:21" ht="12" customHeight="1" x14ac:dyDescent="0.2">
      <c r="A40" s="105" t="s">
        <v>658</v>
      </c>
      <c r="R40" s="103"/>
      <c r="T40" s="103"/>
      <c r="U40" s="103"/>
    </row>
    <row r="41" spans="1:21" ht="12" customHeight="1" x14ac:dyDescent="0.2">
      <c r="T41" s="103"/>
      <c r="U41" s="103"/>
    </row>
    <row r="42" spans="1:21" ht="12" customHeight="1" x14ac:dyDescent="0.2">
      <c r="A42" s="124" t="s">
        <v>336</v>
      </c>
      <c r="S42" s="103"/>
      <c r="T42" s="103"/>
    </row>
    <row r="43" spans="1:21" ht="12" customHeight="1" x14ac:dyDescent="0.2">
      <c r="A43" s="3" t="s">
        <v>667</v>
      </c>
    </row>
    <row r="44" spans="1:21" ht="12" customHeight="1" x14ac:dyDescent="0.2">
      <c r="A44" s="3" t="s">
        <v>349</v>
      </c>
    </row>
    <row r="45" spans="1:21" ht="12" customHeight="1" x14ac:dyDescent="0.2">
      <c r="A45" s="3" t="s">
        <v>328</v>
      </c>
    </row>
    <row r="46" spans="1:21" ht="12" customHeight="1" x14ac:dyDescent="0.2">
      <c r="A46" s="3" t="s">
        <v>326</v>
      </c>
    </row>
    <row r="47" spans="1:21" ht="12" customHeight="1" x14ac:dyDescent="0.2">
      <c r="A47" s="3" t="s">
        <v>327</v>
      </c>
    </row>
    <row r="48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E5:E6"/>
    <mergeCell ref="A1:Z1"/>
    <mergeCell ref="A2:Z2"/>
    <mergeCell ref="A4:F4"/>
    <mergeCell ref="G4:X4"/>
    <mergeCell ref="Y4:Z4"/>
    <mergeCell ref="B3:R3"/>
    <mergeCell ref="S3:Z3"/>
    <mergeCell ref="A26:Z26"/>
    <mergeCell ref="A29:F2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47</vt:i4>
      </vt:variant>
    </vt:vector>
  </HeadingPairs>
  <TitlesOfParts>
    <vt:vector size="47" baseType="lpstr">
      <vt:lpstr>TARTALOMJEGYZÉK</vt:lpstr>
      <vt:lpstr>BA_zongora</vt:lpstr>
      <vt:lpstr>BA_orgona</vt:lpstr>
      <vt:lpstr>BA_csembaló</vt:lpstr>
      <vt:lpstr>BA_harmonika</vt:lpstr>
      <vt:lpstr>BA_hárfa</vt:lpstr>
      <vt:lpstr>BA_gitár</vt:lpstr>
      <vt:lpstr>BA_cimbalom</vt:lpstr>
      <vt:lpstr>BA_hegedű</vt:lpstr>
      <vt:lpstr>BA_mélyhegedű</vt:lpstr>
      <vt:lpstr>BA_gordonka</vt:lpstr>
      <vt:lpstr>BA_gordon</vt:lpstr>
      <vt:lpstr>BA_fuvola</vt:lpstr>
      <vt:lpstr>BA_oboa</vt:lpstr>
      <vt:lpstr>BA_klarinét</vt:lpstr>
      <vt:lpstr>BA_szaxofon</vt:lpstr>
      <vt:lpstr>BA_fagott</vt:lpstr>
      <vt:lpstr>BA_kürt</vt:lpstr>
      <vt:lpstr>BA_trombita</vt:lpstr>
      <vt:lpstr>BA_harsona</vt:lpstr>
      <vt:lpstr>BA_tuba</vt:lpstr>
      <vt:lpstr>BA_ütő</vt:lpstr>
      <vt:lpstr>BA_ének</vt:lpstr>
      <vt:lpstr>BA_Jazz-zongora</vt:lpstr>
      <vt:lpstr>BA_Jazzgitár</vt:lpstr>
      <vt:lpstr>BA_Jazzbasszusgitár</vt:lpstr>
      <vt:lpstr>BA_Jazzbőgő</vt:lpstr>
      <vt:lpstr>BA_Jazzszaxofon</vt:lpstr>
      <vt:lpstr>BA_Jazztrombita</vt:lpstr>
      <vt:lpstr>BA_Jazzharsona</vt:lpstr>
      <vt:lpstr>BA_Jazzdob</vt:lpstr>
      <vt:lpstr>BA_Jazzének</vt:lpstr>
      <vt:lpstr>BA_Jazz-zeneszerzés</vt:lpstr>
      <vt:lpstr>BA_Zkr- és kórusvezetés</vt:lpstr>
      <vt:lpstr>BA_Zkr- és kórusvez (kórusvez)</vt:lpstr>
      <vt:lpstr>BA_Zkr- és kórusvez (zenekarv)</vt:lpstr>
      <vt:lpstr>BA_Egyházzene-orgona</vt:lpstr>
      <vt:lpstr>BA_Egyházzene-karvez</vt:lpstr>
      <vt:lpstr>BA_népi vonós</vt:lpstr>
      <vt:lpstr>BA_népi pengetős</vt:lpstr>
      <vt:lpstr>BA_népi fúvós</vt:lpstr>
      <vt:lpstr>BA_népi cimbalom</vt:lpstr>
      <vt:lpstr>BA_népi ének</vt:lpstr>
      <vt:lpstr>BA_Muzikológia</vt:lpstr>
      <vt:lpstr>BA_Zeneszerzés</vt:lpstr>
      <vt:lpstr>BA_Elektr. zenei médiaműv.</vt:lpstr>
      <vt:lpstr>BA_Alkalm. zeneszerzés</vt:lpstr>
    </vt:vector>
  </TitlesOfParts>
  <Company>LFZE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lfze</cp:lastModifiedBy>
  <cp:lastPrinted>2018-06-05T08:51:03Z</cp:lastPrinted>
  <dcterms:created xsi:type="dcterms:W3CDTF">2014-03-20T07:45:05Z</dcterms:created>
  <dcterms:modified xsi:type="dcterms:W3CDTF">2021-03-09T08:47:12Z</dcterms:modified>
</cp:coreProperties>
</file>