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0" windowWidth="20490" windowHeight="7170" tabRatio="757" activeTab="1"/>
  </bookViews>
  <sheets>
    <sheet name="TARTALOMJEGYZÉK" sheetId="47" r:id="rId1"/>
    <sheet name="MA_zongora" sheetId="9" r:id="rId2"/>
    <sheet name="MA_zkis-korr." sheetId="14" r:id="rId3"/>
    <sheet name="MA_orgona" sheetId="40" r:id="rId4"/>
    <sheet name="MA_csembaló" sheetId="10" r:id="rId5"/>
    <sheet name="MA_harmonika" sheetId="12" r:id="rId6"/>
    <sheet name="MA_hárfa" sheetId="16" r:id="rId7"/>
    <sheet name="MA_gitár" sheetId="11" r:id="rId8"/>
    <sheet name="MA_cimbalom" sheetId="13" r:id="rId9"/>
    <sheet name="MA_hegedű" sheetId="17" r:id="rId10"/>
    <sheet name="MA_mélyhegedű" sheetId="18" r:id="rId11"/>
    <sheet name="MA_gordonka" sheetId="19" r:id="rId12"/>
    <sheet name="MA_gordon" sheetId="20" r:id="rId13"/>
    <sheet name="MA_fuvola" sheetId="21" r:id="rId14"/>
    <sheet name="MA_oboa" sheetId="22" r:id="rId15"/>
    <sheet name="MA_klarinét" sheetId="23" r:id="rId16"/>
    <sheet name="MA_fagott" sheetId="25" r:id="rId17"/>
    <sheet name="MA_kürt" sheetId="26" r:id="rId18"/>
    <sheet name="MA_trombita" sheetId="27" r:id="rId19"/>
    <sheet name="MA_harsona" sheetId="28" r:id="rId20"/>
    <sheet name="MA_tuba" sheetId="29" r:id="rId21"/>
    <sheet name="MA_ütő" sheetId="30" r:id="rId22"/>
    <sheet name="MA_egyh. kórusk." sheetId="35" r:id="rId23"/>
    <sheet name="MA_egyh. orgona" sheetId="34" r:id="rId24"/>
    <sheet name="MA_opera" sheetId="43" r:id="rId25"/>
    <sheet name="MA_oratórium" sheetId="44" r:id="rId26"/>
    <sheet name="MA muzikológus" sheetId="51" r:id="rId27"/>
    <sheet name="MA_etnomuzikológia" sheetId="37" r:id="rId28"/>
    <sheet name="MA_zeneszerző" sheetId="36" r:id="rId29"/>
    <sheet name="MA_elektr.zenesz.spec." sheetId="52" r:id="rId30"/>
    <sheet name="MA_alk.zenesz.spec." sheetId="53" r:id="rId31"/>
    <sheet name="MA_kóruskarnagy" sheetId="31" r:id="rId32"/>
    <sheet name="MA_karmester" sheetId="32" r:id="rId33"/>
  </sheets>
  <calcPr calcId="145621"/>
</workbook>
</file>

<file path=xl/calcChain.xml><?xml version="1.0" encoding="utf-8"?>
<calcChain xmlns="http://schemas.openxmlformats.org/spreadsheetml/2006/main">
  <c r="S10" i="9" l="1"/>
  <c r="S9" i="9"/>
  <c r="S8" i="9"/>
  <c r="S17" i="9"/>
  <c r="J34" i="34" l="1"/>
  <c r="K34" i="34"/>
  <c r="M34" i="34"/>
  <c r="N34" i="34"/>
  <c r="P34" i="34"/>
  <c r="Q34" i="34"/>
  <c r="H34" i="34"/>
  <c r="G34" i="34"/>
  <c r="G19" i="12" l="1"/>
  <c r="G19" i="36" l="1"/>
  <c r="Q18" i="11"/>
  <c r="Q21" i="53" l="1"/>
  <c r="P21" i="53"/>
  <c r="N21" i="53"/>
  <c r="M21" i="53"/>
  <c r="K21" i="53"/>
  <c r="J21" i="53"/>
  <c r="H21" i="53"/>
  <c r="G21" i="53"/>
  <c r="T20" i="53"/>
  <c r="S20" i="53"/>
  <c r="T19" i="53"/>
  <c r="T17" i="53"/>
  <c r="S17" i="53"/>
  <c r="T16" i="53"/>
  <c r="S16" i="53"/>
  <c r="T15" i="53"/>
  <c r="S15" i="53"/>
  <c r="T14" i="53"/>
  <c r="S14" i="53"/>
  <c r="T12" i="53"/>
  <c r="S12" i="53"/>
  <c r="T11" i="53"/>
  <c r="S11" i="53"/>
  <c r="T10" i="53"/>
  <c r="S10" i="53"/>
  <c r="T9" i="53"/>
  <c r="S9" i="53"/>
  <c r="T8" i="53"/>
  <c r="T21" i="53" s="1"/>
  <c r="S8" i="53"/>
  <c r="S21" i="53" s="1"/>
  <c r="Q20" i="52"/>
  <c r="P20" i="52"/>
  <c r="N20" i="52"/>
  <c r="M20" i="52"/>
  <c r="K20" i="52"/>
  <c r="J20" i="52"/>
  <c r="H20" i="52"/>
  <c r="G20" i="52"/>
  <c r="T19" i="52"/>
  <c r="S19" i="52"/>
  <c r="T18" i="52"/>
  <c r="T16" i="52"/>
  <c r="S16" i="52"/>
  <c r="T15" i="52"/>
  <c r="S15" i="52"/>
  <c r="T14" i="52"/>
  <c r="S14" i="52"/>
  <c r="T13" i="52"/>
  <c r="S13" i="52"/>
  <c r="T11" i="52"/>
  <c r="S11" i="52"/>
  <c r="T10" i="52"/>
  <c r="S10" i="52"/>
  <c r="T9" i="52"/>
  <c r="S9" i="52"/>
  <c r="T8" i="52"/>
  <c r="T20" i="52" s="1"/>
  <c r="S8" i="52"/>
  <c r="S20" i="52" s="1"/>
  <c r="Q35" i="35" l="1"/>
  <c r="N35" i="35"/>
  <c r="K35" i="35"/>
  <c r="H35" i="35"/>
  <c r="J35" i="35"/>
  <c r="M35" i="35"/>
  <c r="P35" i="35"/>
  <c r="G35" i="35"/>
  <c r="T33" i="35" l="1"/>
  <c r="T30" i="34" l="1"/>
  <c r="S30" i="34"/>
  <c r="T29" i="34"/>
  <c r="S29" i="34"/>
  <c r="T27" i="34"/>
  <c r="S27" i="34"/>
  <c r="T26" i="34"/>
  <c r="S26" i="34"/>
  <c r="T31" i="35"/>
  <c r="S31" i="35"/>
  <c r="T30" i="35"/>
  <c r="S30" i="35"/>
  <c r="H24" i="32" l="1"/>
  <c r="J24" i="32"/>
  <c r="K24" i="32"/>
  <c r="M24" i="32"/>
  <c r="N24" i="32"/>
  <c r="P24" i="32"/>
  <c r="Q24" i="32"/>
  <c r="G24" i="32"/>
  <c r="T23" i="32"/>
  <c r="S23" i="32"/>
  <c r="T22" i="32"/>
  <c r="T20" i="32"/>
  <c r="S20" i="32"/>
  <c r="T13" i="32"/>
  <c r="S13" i="32"/>
  <c r="T12" i="32"/>
  <c r="S12" i="32"/>
  <c r="T15" i="32"/>
  <c r="S15" i="32"/>
  <c r="T14" i="32"/>
  <c r="S14" i="32"/>
  <c r="T11" i="32"/>
  <c r="S11" i="32"/>
  <c r="T10" i="32"/>
  <c r="S10" i="32"/>
  <c r="T9" i="32"/>
  <c r="S9" i="32"/>
  <c r="T8" i="32"/>
  <c r="S8" i="32"/>
  <c r="T18" i="32"/>
  <c r="S18" i="32"/>
  <c r="T19" i="32"/>
  <c r="S19" i="32"/>
  <c r="T16" i="32"/>
  <c r="S16" i="32"/>
  <c r="T17" i="32"/>
  <c r="S17" i="32"/>
  <c r="H27" i="31"/>
  <c r="J27" i="31"/>
  <c r="K27" i="31"/>
  <c r="M27" i="31"/>
  <c r="N27" i="31"/>
  <c r="P27" i="31"/>
  <c r="Q27" i="31"/>
  <c r="G27" i="31"/>
  <c r="T26" i="31"/>
  <c r="S26" i="31"/>
  <c r="T25" i="31"/>
  <c r="T23" i="31"/>
  <c r="S23" i="31"/>
  <c r="T19" i="31"/>
  <c r="S19" i="31"/>
  <c r="T18" i="31"/>
  <c r="S18" i="31"/>
  <c r="T17" i="31"/>
  <c r="S17" i="31"/>
  <c r="T16" i="31"/>
  <c r="S16" i="31"/>
  <c r="T15" i="31"/>
  <c r="S15" i="31"/>
  <c r="T14" i="31"/>
  <c r="S14" i="31"/>
  <c r="T13" i="31"/>
  <c r="S13" i="31"/>
  <c r="T12" i="31"/>
  <c r="S12" i="31"/>
  <c r="T11" i="31"/>
  <c r="S11" i="31"/>
  <c r="T10" i="31"/>
  <c r="S10" i="31"/>
  <c r="T9" i="31"/>
  <c r="S9" i="31"/>
  <c r="T8" i="31"/>
  <c r="S8" i="31"/>
  <c r="T20" i="31"/>
  <c r="S20" i="31"/>
  <c r="T21" i="31"/>
  <c r="S21" i="31"/>
  <c r="T22" i="31"/>
  <c r="S22" i="31"/>
  <c r="H19" i="36"/>
  <c r="J19" i="36"/>
  <c r="K19" i="36"/>
  <c r="M19" i="36"/>
  <c r="N19" i="36"/>
  <c r="P19" i="36"/>
  <c r="Q19" i="36"/>
  <c r="T18" i="36"/>
  <c r="S18" i="36"/>
  <c r="T17" i="36"/>
  <c r="T14" i="36"/>
  <c r="S14" i="36"/>
  <c r="T11" i="36"/>
  <c r="S11" i="36"/>
  <c r="T10" i="36"/>
  <c r="S10" i="36"/>
  <c r="T9" i="36"/>
  <c r="S9" i="36"/>
  <c r="T8" i="36"/>
  <c r="S8" i="36"/>
  <c r="T13" i="36"/>
  <c r="S13" i="36"/>
  <c r="T12" i="36"/>
  <c r="S12" i="36"/>
  <c r="T15" i="36"/>
  <c r="S15" i="36"/>
  <c r="H22" i="37"/>
  <c r="J22" i="37"/>
  <c r="K22" i="37"/>
  <c r="M22" i="37"/>
  <c r="N22" i="37"/>
  <c r="P22" i="37"/>
  <c r="Q22" i="37"/>
  <c r="G22" i="37"/>
  <c r="T21" i="37"/>
  <c r="S21" i="37"/>
  <c r="T20" i="37"/>
  <c r="T13" i="37"/>
  <c r="S13" i="37"/>
  <c r="T18" i="37"/>
  <c r="S18" i="37"/>
  <c r="T12" i="37"/>
  <c r="S12" i="37"/>
  <c r="T11" i="37"/>
  <c r="S11" i="37"/>
  <c r="T10" i="37"/>
  <c r="S10" i="37"/>
  <c r="T16" i="37"/>
  <c r="S16" i="37"/>
  <c r="T9" i="37"/>
  <c r="S9" i="37"/>
  <c r="T17" i="37"/>
  <c r="S17" i="37"/>
  <c r="T8" i="37"/>
  <c r="S8" i="37"/>
  <c r="T15" i="37"/>
  <c r="S15" i="37"/>
  <c r="H19" i="51"/>
  <c r="J19" i="51"/>
  <c r="K19" i="51"/>
  <c r="M19" i="51"/>
  <c r="N19" i="51"/>
  <c r="P19" i="51"/>
  <c r="Q19" i="51"/>
  <c r="G19" i="51"/>
  <c r="T18" i="51"/>
  <c r="S18" i="51"/>
  <c r="T17" i="51"/>
  <c r="T14" i="51"/>
  <c r="S14" i="51"/>
  <c r="T13" i="51"/>
  <c r="S13" i="51"/>
  <c r="T12" i="51"/>
  <c r="S12" i="51"/>
  <c r="T11" i="51"/>
  <c r="S11" i="51"/>
  <c r="T10" i="51"/>
  <c r="S10" i="51"/>
  <c r="T9" i="51"/>
  <c r="S9" i="51"/>
  <c r="T8" i="51"/>
  <c r="S8" i="51"/>
  <c r="T15" i="51"/>
  <c r="S15" i="51"/>
  <c r="Q18" i="44"/>
  <c r="P18" i="44"/>
  <c r="N18" i="44"/>
  <c r="M18" i="44"/>
  <c r="K18" i="44"/>
  <c r="J18" i="44"/>
  <c r="H18" i="44"/>
  <c r="G18" i="44"/>
  <c r="T17" i="44"/>
  <c r="S17" i="44"/>
  <c r="T16" i="44"/>
  <c r="T14" i="44"/>
  <c r="S14" i="44"/>
  <c r="T13" i="44"/>
  <c r="S13" i="44"/>
  <c r="T12" i="44"/>
  <c r="S12" i="44"/>
  <c r="T11" i="44"/>
  <c r="S11" i="44"/>
  <c r="T10" i="44"/>
  <c r="S10" i="44"/>
  <c r="T9" i="44"/>
  <c r="S9" i="44"/>
  <c r="T8" i="44"/>
  <c r="S8" i="44"/>
  <c r="H20" i="43"/>
  <c r="J20" i="43"/>
  <c r="K20" i="43"/>
  <c r="M20" i="43"/>
  <c r="N20" i="43"/>
  <c r="P20" i="43"/>
  <c r="Q20" i="43"/>
  <c r="G20" i="43"/>
  <c r="T19" i="43"/>
  <c r="S19" i="43"/>
  <c r="T18" i="43"/>
  <c r="T16" i="43"/>
  <c r="S16" i="43"/>
  <c r="T15" i="43"/>
  <c r="S15" i="43"/>
  <c r="T14" i="43"/>
  <c r="S14" i="43"/>
  <c r="T13" i="43"/>
  <c r="S13" i="43"/>
  <c r="T12" i="43"/>
  <c r="S12" i="43"/>
  <c r="T10" i="43"/>
  <c r="S10" i="43"/>
  <c r="T11" i="43"/>
  <c r="S11" i="43"/>
  <c r="T9" i="43"/>
  <c r="S9" i="43"/>
  <c r="T8" i="43"/>
  <c r="S8" i="43"/>
  <c r="S20" i="43" s="1"/>
  <c r="S27" i="31" l="1"/>
  <c r="T27" i="31"/>
  <c r="S19" i="36"/>
  <c r="T19" i="36"/>
  <c r="S19" i="51"/>
  <c r="T19" i="51"/>
  <c r="T22" i="37"/>
  <c r="S22" i="37"/>
  <c r="S24" i="32"/>
  <c r="T24" i="32"/>
  <c r="T20" i="43"/>
  <c r="S18" i="44"/>
  <c r="T18" i="44"/>
  <c r="T33" i="34"/>
  <c r="S33" i="34"/>
  <c r="T32" i="34"/>
  <c r="T24" i="34"/>
  <c r="S24" i="34"/>
  <c r="T23" i="34"/>
  <c r="S23" i="34"/>
  <c r="T22" i="34"/>
  <c r="S22" i="34"/>
  <c r="T21" i="34"/>
  <c r="S21" i="34"/>
  <c r="T18" i="34"/>
  <c r="S18" i="34"/>
  <c r="T17" i="34"/>
  <c r="S17" i="34"/>
  <c r="T16" i="34"/>
  <c r="S16" i="34"/>
  <c r="T15" i="34"/>
  <c r="S15" i="34"/>
  <c r="T14" i="34"/>
  <c r="S14" i="34"/>
  <c r="T20" i="34"/>
  <c r="S20" i="34"/>
  <c r="T19" i="34"/>
  <c r="S19" i="34"/>
  <c r="T13" i="34"/>
  <c r="S13" i="34"/>
  <c r="T12" i="34"/>
  <c r="S12" i="34"/>
  <c r="T11" i="34"/>
  <c r="S11" i="34"/>
  <c r="T10" i="34"/>
  <c r="S10" i="34"/>
  <c r="T9" i="34"/>
  <c r="S9" i="34"/>
  <c r="T8" i="34"/>
  <c r="T34" i="34" s="1"/>
  <c r="S8" i="34"/>
  <c r="S34" i="34" s="1"/>
  <c r="Q19" i="30" l="1"/>
  <c r="P19" i="30"/>
  <c r="N19" i="30"/>
  <c r="M19" i="30"/>
  <c r="K19" i="30"/>
  <c r="J19" i="30"/>
  <c r="H19" i="30"/>
  <c r="G19" i="30"/>
  <c r="T18" i="30"/>
  <c r="S18" i="30"/>
  <c r="T17" i="30"/>
  <c r="T15" i="30"/>
  <c r="S15" i="30"/>
  <c r="T14" i="30"/>
  <c r="S14" i="30"/>
  <c r="T13" i="30"/>
  <c r="S13" i="30"/>
  <c r="T12" i="30"/>
  <c r="S12" i="30"/>
  <c r="T11" i="30"/>
  <c r="S11" i="30"/>
  <c r="T10" i="30"/>
  <c r="S10" i="30"/>
  <c r="T9" i="30"/>
  <c r="S9" i="30"/>
  <c r="T8" i="30"/>
  <c r="S8" i="30"/>
  <c r="Q20" i="29"/>
  <c r="P20" i="29"/>
  <c r="N20" i="29"/>
  <c r="M20" i="29"/>
  <c r="K20" i="29"/>
  <c r="J20" i="29"/>
  <c r="H20" i="29"/>
  <c r="G20" i="29"/>
  <c r="T19" i="29"/>
  <c r="S19" i="29"/>
  <c r="T18" i="29"/>
  <c r="T16" i="29"/>
  <c r="S16" i="29"/>
  <c r="T15" i="29"/>
  <c r="S15" i="29"/>
  <c r="T14" i="29"/>
  <c r="S14" i="29"/>
  <c r="T13" i="29"/>
  <c r="S13" i="29"/>
  <c r="T12" i="29"/>
  <c r="S12" i="29"/>
  <c r="T11" i="29"/>
  <c r="S11" i="29"/>
  <c r="T10" i="29"/>
  <c r="S10" i="29"/>
  <c r="T9" i="29"/>
  <c r="S9" i="29"/>
  <c r="T8" i="29"/>
  <c r="S8" i="29"/>
  <c r="Q20" i="28"/>
  <c r="P20" i="28"/>
  <c r="N20" i="28"/>
  <c r="M20" i="28"/>
  <c r="K20" i="28"/>
  <c r="J20" i="28"/>
  <c r="H20" i="28"/>
  <c r="G20" i="28"/>
  <c r="T19" i="28"/>
  <c r="S19" i="28"/>
  <c r="T18" i="28"/>
  <c r="T16" i="28"/>
  <c r="S16" i="28"/>
  <c r="T15" i="28"/>
  <c r="S15" i="28"/>
  <c r="T14" i="28"/>
  <c r="S14" i="28"/>
  <c r="T13" i="28"/>
  <c r="S13" i="28"/>
  <c r="T12" i="28"/>
  <c r="S12" i="28"/>
  <c r="T11" i="28"/>
  <c r="S11" i="28"/>
  <c r="T10" i="28"/>
  <c r="S10" i="28"/>
  <c r="T9" i="28"/>
  <c r="S9" i="28"/>
  <c r="T8" i="28"/>
  <c r="S8" i="28"/>
  <c r="T20" i="28" l="1"/>
  <c r="S20" i="28"/>
  <c r="T19" i="30"/>
  <c r="S19" i="30"/>
  <c r="S20" i="29"/>
  <c r="T20" i="29"/>
  <c r="Q20" i="27"/>
  <c r="P20" i="27"/>
  <c r="N20" i="27"/>
  <c r="M20" i="27"/>
  <c r="K20" i="27"/>
  <c r="J20" i="27"/>
  <c r="H20" i="27"/>
  <c r="G20" i="27"/>
  <c r="T19" i="27"/>
  <c r="S19" i="27"/>
  <c r="T18" i="27"/>
  <c r="T16" i="27"/>
  <c r="S16" i="27"/>
  <c r="T15" i="27"/>
  <c r="S15" i="27"/>
  <c r="T14" i="27"/>
  <c r="S14" i="27"/>
  <c r="T13" i="27"/>
  <c r="S13" i="27"/>
  <c r="T12" i="27"/>
  <c r="S12" i="27"/>
  <c r="T11" i="27"/>
  <c r="S11" i="27"/>
  <c r="T10" i="27"/>
  <c r="S10" i="27"/>
  <c r="T9" i="27"/>
  <c r="S9" i="27"/>
  <c r="T8" i="27"/>
  <c r="S8" i="27"/>
  <c r="Q20" i="26"/>
  <c r="P20" i="26"/>
  <c r="N20" i="26"/>
  <c r="M20" i="26"/>
  <c r="K20" i="26"/>
  <c r="J20" i="26"/>
  <c r="H20" i="26"/>
  <c r="G20" i="26"/>
  <c r="T19" i="26"/>
  <c r="S19" i="26"/>
  <c r="T18" i="26"/>
  <c r="T16" i="26"/>
  <c r="S16" i="26"/>
  <c r="T15" i="26"/>
  <c r="S15" i="26"/>
  <c r="T14" i="26"/>
  <c r="S14" i="26"/>
  <c r="T13" i="26"/>
  <c r="S13" i="26"/>
  <c r="T12" i="26"/>
  <c r="S12" i="26"/>
  <c r="T11" i="26"/>
  <c r="S11" i="26"/>
  <c r="T10" i="26"/>
  <c r="S10" i="26"/>
  <c r="T9" i="26"/>
  <c r="S9" i="26"/>
  <c r="T8" i="26"/>
  <c r="S8" i="26"/>
  <c r="Q21" i="25"/>
  <c r="P21" i="25"/>
  <c r="N21" i="25"/>
  <c r="M21" i="25"/>
  <c r="K21" i="25"/>
  <c r="J21" i="25"/>
  <c r="H21" i="25"/>
  <c r="G21" i="25"/>
  <c r="T20" i="25"/>
  <c r="S20" i="25"/>
  <c r="T19" i="25"/>
  <c r="T17" i="25"/>
  <c r="S17" i="25"/>
  <c r="T16" i="25"/>
  <c r="S16" i="25"/>
  <c r="T15" i="25"/>
  <c r="S15" i="25"/>
  <c r="T14" i="25"/>
  <c r="S14" i="25"/>
  <c r="T13" i="25"/>
  <c r="S13" i="25"/>
  <c r="T12" i="25"/>
  <c r="S12" i="25"/>
  <c r="T11" i="25"/>
  <c r="S11" i="25"/>
  <c r="T10" i="25"/>
  <c r="S10" i="25"/>
  <c r="T9" i="25"/>
  <c r="S9" i="25"/>
  <c r="T8" i="25"/>
  <c r="S8" i="25"/>
  <c r="Q21" i="23"/>
  <c r="P21" i="23"/>
  <c r="N21" i="23"/>
  <c r="M21" i="23"/>
  <c r="K21" i="23"/>
  <c r="J21" i="23"/>
  <c r="H21" i="23"/>
  <c r="G21" i="23"/>
  <c r="T20" i="23"/>
  <c r="S20" i="23"/>
  <c r="T19" i="23"/>
  <c r="T17" i="23"/>
  <c r="S17" i="23"/>
  <c r="T16" i="23"/>
  <c r="S16" i="23"/>
  <c r="T15" i="23"/>
  <c r="S15" i="23"/>
  <c r="T14" i="23"/>
  <c r="S14" i="23"/>
  <c r="T13" i="23"/>
  <c r="S13" i="23"/>
  <c r="T12" i="23"/>
  <c r="S12" i="23"/>
  <c r="T11" i="23"/>
  <c r="S11" i="23"/>
  <c r="T10" i="23"/>
  <c r="S10" i="23"/>
  <c r="T9" i="23"/>
  <c r="S9" i="23"/>
  <c r="T8" i="23"/>
  <c r="S8" i="23"/>
  <c r="Q21" i="22"/>
  <c r="P21" i="22"/>
  <c r="N21" i="22"/>
  <c r="M21" i="22"/>
  <c r="K21" i="22"/>
  <c r="J21" i="22"/>
  <c r="H21" i="22"/>
  <c r="G21" i="22"/>
  <c r="T20" i="22"/>
  <c r="S20" i="22"/>
  <c r="T19" i="22"/>
  <c r="T17" i="22"/>
  <c r="S17" i="22"/>
  <c r="T16" i="22"/>
  <c r="S16" i="22"/>
  <c r="T15" i="22"/>
  <c r="S15" i="22"/>
  <c r="T14" i="22"/>
  <c r="S14" i="22"/>
  <c r="T13" i="22"/>
  <c r="S13" i="22"/>
  <c r="T12" i="22"/>
  <c r="S12" i="22"/>
  <c r="T11" i="22"/>
  <c r="S11" i="22"/>
  <c r="T10" i="22"/>
  <c r="S10" i="22"/>
  <c r="T9" i="22"/>
  <c r="S9" i="22"/>
  <c r="T8" i="22"/>
  <c r="S8" i="22"/>
  <c r="S21" i="22" s="1"/>
  <c r="H21" i="21"/>
  <c r="J21" i="21"/>
  <c r="K21" i="21"/>
  <c r="M21" i="21"/>
  <c r="N21" i="21"/>
  <c r="P21" i="21"/>
  <c r="Q21" i="21"/>
  <c r="G21" i="21"/>
  <c r="T20" i="21"/>
  <c r="S20" i="21"/>
  <c r="T19" i="21"/>
  <c r="T17" i="21"/>
  <c r="S17" i="21"/>
  <c r="T16" i="21"/>
  <c r="S16" i="21"/>
  <c r="T15" i="21"/>
  <c r="S15" i="21"/>
  <c r="T14" i="21"/>
  <c r="S14" i="21"/>
  <c r="T13" i="21"/>
  <c r="S13" i="21"/>
  <c r="T12" i="21"/>
  <c r="S12" i="21"/>
  <c r="T11" i="21"/>
  <c r="S11" i="21"/>
  <c r="T10" i="21"/>
  <c r="S10" i="21"/>
  <c r="T9" i="21"/>
  <c r="S9" i="21"/>
  <c r="T8" i="21"/>
  <c r="S8" i="21"/>
  <c r="S21" i="21" l="1"/>
  <c r="T21" i="21"/>
  <c r="T20" i="27"/>
  <c r="T20" i="26"/>
  <c r="T21" i="25"/>
  <c r="T21" i="23"/>
  <c r="T21" i="22"/>
  <c r="S20" i="27"/>
  <c r="S21" i="25"/>
  <c r="S21" i="23"/>
  <c r="S20" i="26"/>
  <c r="Q19" i="20"/>
  <c r="P19" i="20"/>
  <c r="N19" i="20"/>
  <c r="M19" i="20"/>
  <c r="K19" i="20"/>
  <c r="J19" i="20"/>
  <c r="H19" i="20"/>
  <c r="G19" i="20"/>
  <c r="T18" i="20"/>
  <c r="S18" i="20"/>
  <c r="T17" i="20"/>
  <c r="T15" i="20"/>
  <c r="S15" i="20"/>
  <c r="T14" i="20"/>
  <c r="S14" i="20"/>
  <c r="T13" i="20"/>
  <c r="S13" i="20"/>
  <c r="T12" i="20"/>
  <c r="S12" i="20"/>
  <c r="T11" i="20"/>
  <c r="S11" i="20"/>
  <c r="T10" i="20"/>
  <c r="S10" i="20"/>
  <c r="T9" i="20"/>
  <c r="S9" i="20"/>
  <c r="T8" i="20"/>
  <c r="S8" i="20"/>
  <c r="Q20" i="19"/>
  <c r="P20" i="19"/>
  <c r="N20" i="19"/>
  <c r="M20" i="19"/>
  <c r="K20" i="19"/>
  <c r="J20" i="19"/>
  <c r="H20" i="19"/>
  <c r="G20" i="19"/>
  <c r="T19" i="19"/>
  <c r="S19" i="19"/>
  <c r="T18" i="19"/>
  <c r="T16" i="19"/>
  <c r="S16" i="19"/>
  <c r="T15" i="19"/>
  <c r="S15" i="19"/>
  <c r="T14" i="19"/>
  <c r="S14" i="19"/>
  <c r="T13" i="19"/>
  <c r="S13" i="19"/>
  <c r="T12" i="19"/>
  <c r="S12" i="19"/>
  <c r="T11" i="19"/>
  <c r="S11" i="19"/>
  <c r="T10" i="19"/>
  <c r="S10" i="19"/>
  <c r="T9" i="19"/>
  <c r="S9" i="19"/>
  <c r="T8" i="19"/>
  <c r="T20" i="19" s="1"/>
  <c r="S8" i="19"/>
  <c r="Q20" i="18"/>
  <c r="P20" i="18"/>
  <c r="N20" i="18"/>
  <c r="M20" i="18"/>
  <c r="K20" i="18"/>
  <c r="J20" i="18"/>
  <c r="H20" i="18"/>
  <c r="G20" i="18"/>
  <c r="T19" i="18"/>
  <c r="S19" i="18"/>
  <c r="T18" i="18"/>
  <c r="T16" i="18"/>
  <c r="S16" i="18"/>
  <c r="T15" i="18"/>
  <c r="S15" i="18"/>
  <c r="T14" i="18"/>
  <c r="S14" i="18"/>
  <c r="T13" i="18"/>
  <c r="S13" i="18"/>
  <c r="T12" i="18"/>
  <c r="S12" i="18"/>
  <c r="T11" i="18"/>
  <c r="S11" i="18"/>
  <c r="T10" i="18"/>
  <c r="S10" i="18"/>
  <c r="T9" i="18"/>
  <c r="S9" i="18"/>
  <c r="T8" i="18"/>
  <c r="S8" i="18"/>
  <c r="H20" i="17"/>
  <c r="J20" i="17"/>
  <c r="K20" i="17"/>
  <c r="M20" i="17"/>
  <c r="N20" i="17"/>
  <c r="P20" i="17"/>
  <c r="Q20" i="17"/>
  <c r="G20" i="17"/>
  <c r="T19" i="17"/>
  <c r="S19" i="17"/>
  <c r="T18" i="17"/>
  <c r="T16" i="17"/>
  <c r="S16" i="17"/>
  <c r="T15" i="17"/>
  <c r="S15" i="17"/>
  <c r="T14" i="17"/>
  <c r="S14" i="17"/>
  <c r="T13" i="17"/>
  <c r="S13" i="17"/>
  <c r="T12" i="17"/>
  <c r="S12" i="17"/>
  <c r="T11" i="17"/>
  <c r="S11" i="17"/>
  <c r="T10" i="17"/>
  <c r="S10" i="17"/>
  <c r="T9" i="17"/>
  <c r="S9" i="17"/>
  <c r="T8" i="17"/>
  <c r="T20" i="17" s="1"/>
  <c r="S8" i="17"/>
  <c r="T20" i="18" l="1"/>
  <c r="S20" i="17"/>
  <c r="S20" i="19"/>
  <c r="S20" i="18"/>
  <c r="S19" i="20"/>
  <c r="T19" i="20"/>
  <c r="H19" i="13"/>
  <c r="J19" i="13"/>
  <c r="K19" i="13"/>
  <c r="M19" i="13"/>
  <c r="N19" i="13"/>
  <c r="P19" i="13"/>
  <c r="Q19" i="13"/>
  <c r="G19" i="13"/>
  <c r="T18" i="13"/>
  <c r="S18" i="13"/>
  <c r="T17" i="13"/>
  <c r="T15" i="13"/>
  <c r="S15" i="13"/>
  <c r="T14" i="13"/>
  <c r="S14" i="13"/>
  <c r="T13" i="13"/>
  <c r="S13" i="13"/>
  <c r="T12" i="13"/>
  <c r="S12" i="13"/>
  <c r="T11" i="13"/>
  <c r="S11" i="13"/>
  <c r="T10" i="13"/>
  <c r="S10" i="13"/>
  <c r="T9" i="13"/>
  <c r="S9" i="13"/>
  <c r="T8" i="13"/>
  <c r="S8" i="13"/>
  <c r="H18" i="11"/>
  <c r="J18" i="11"/>
  <c r="K18" i="11"/>
  <c r="M18" i="11"/>
  <c r="N18" i="11"/>
  <c r="P18" i="11"/>
  <c r="G18" i="11"/>
  <c r="T17" i="11"/>
  <c r="S17" i="11"/>
  <c r="T16" i="11"/>
  <c r="T14" i="11"/>
  <c r="S14" i="11"/>
  <c r="T13" i="11"/>
  <c r="S13" i="11"/>
  <c r="T12" i="11"/>
  <c r="S12" i="11"/>
  <c r="T11" i="11"/>
  <c r="S11" i="11"/>
  <c r="T10" i="11"/>
  <c r="S10" i="11"/>
  <c r="T9" i="11"/>
  <c r="S9" i="11"/>
  <c r="T8" i="11"/>
  <c r="T18" i="11" s="1"/>
  <c r="S8" i="11"/>
  <c r="T15" i="16"/>
  <c r="S15" i="16"/>
  <c r="T14" i="16"/>
  <c r="S14" i="16"/>
  <c r="T13" i="16"/>
  <c r="S13" i="16"/>
  <c r="H19" i="16"/>
  <c r="J19" i="16"/>
  <c r="K19" i="16"/>
  <c r="M19" i="16"/>
  <c r="N19" i="16"/>
  <c r="P19" i="16"/>
  <c r="Q19" i="16"/>
  <c r="G19" i="16"/>
  <c r="T18" i="16"/>
  <c r="S18" i="16"/>
  <c r="T17" i="16"/>
  <c r="T12" i="16"/>
  <c r="S12" i="16"/>
  <c r="T11" i="16"/>
  <c r="S11" i="16"/>
  <c r="T10" i="16"/>
  <c r="S10" i="16"/>
  <c r="T9" i="16"/>
  <c r="S9" i="16"/>
  <c r="T8" i="16"/>
  <c r="S8" i="16"/>
  <c r="T19" i="16"/>
  <c r="T15" i="12"/>
  <c r="S15" i="12"/>
  <c r="T14" i="12"/>
  <c r="S14" i="12"/>
  <c r="T13" i="12"/>
  <c r="S13" i="12"/>
  <c r="H19" i="12"/>
  <c r="J19" i="12"/>
  <c r="K19" i="12"/>
  <c r="M19" i="12"/>
  <c r="N19" i="12"/>
  <c r="P19" i="12"/>
  <c r="Q19" i="12"/>
  <c r="T18" i="12"/>
  <c r="S18" i="12"/>
  <c r="T17" i="12"/>
  <c r="T11" i="12"/>
  <c r="S11" i="12"/>
  <c r="T10" i="12"/>
  <c r="S10" i="12"/>
  <c r="T12" i="12"/>
  <c r="S12" i="12"/>
  <c r="T9" i="12"/>
  <c r="S9" i="12"/>
  <c r="T8" i="12"/>
  <c r="T19" i="12" s="1"/>
  <c r="S8" i="12"/>
  <c r="S18" i="11" l="1"/>
  <c r="S19" i="16"/>
  <c r="S19" i="13"/>
  <c r="T19" i="13"/>
  <c r="S19" i="12"/>
  <c r="T15" i="10" l="1"/>
  <c r="S15" i="10"/>
  <c r="T14" i="10"/>
  <c r="S14" i="10"/>
  <c r="T13" i="10"/>
  <c r="S13" i="10"/>
  <c r="T16" i="40"/>
  <c r="S16" i="40"/>
  <c r="T15" i="40"/>
  <c r="S15" i="40"/>
  <c r="T14" i="40"/>
  <c r="S14" i="40"/>
  <c r="T21" i="14"/>
  <c r="S21" i="14"/>
  <c r="T20" i="14"/>
  <c r="S20" i="14"/>
  <c r="T19" i="14"/>
  <c r="S19" i="14"/>
  <c r="H19" i="10" l="1"/>
  <c r="J19" i="10"/>
  <c r="K19" i="10"/>
  <c r="M19" i="10"/>
  <c r="N19" i="10"/>
  <c r="P19" i="10"/>
  <c r="Q19" i="10"/>
  <c r="G19" i="10"/>
  <c r="T17" i="10"/>
  <c r="T18" i="10"/>
  <c r="S18" i="10"/>
  <c r="T11" i="10"/>
  <c r="S11" i="10"/>
  <c r="T12" i="10"/>
  <c r="S12" i="10"/>
  <c r="T10" i="10"/>
  <c r="S10" i="10"/>
  <c r="T9" i="10"/>
  <c r="S9" i="10"/>
  <c r="T8" i="10"/>
  <c r="T19" i="10" s="1"/>
  <c r="S8" i="10"/>
  <c r="S19" i="10" l="1"/>
  <c r="H20" i="40"/>
  <c r="J20" i="40"/>
  <c r="K20" i="40"/>
  <c r="M20" i="40"/>
  <c r="N20" i="40"/>
  <c r="P20" i="40"/>
  <c r="Q20" i="40"/>
  <c r="G20" i="40"/>
  <c r="T19" i="40"/>
  <c r="S19" i="40"/>
  <c r="T18" i="40"/>
  <c r="T13" i="40"/>
  <c r="S13" i="40"/>
  <c r="T11" i="40"/>
  <c r="S11" i="40"/>
  <c r="T10" i="40"/>
  <c r="S10" i="40"/>
  <c r="T9" i="40"/>
  <c r="S9" i="40"/>
  <c r="T8" i="40"/>
  <c r="S8" i="40"/>
  <c r="T12" i="40"/>
  <c r="S12" i="40"/>
  <c r="T24" i="14"/>
  <c r="H25" i="14"/>
  <c r="J25" i="14"/>
  <c r="K25" i="14"/>
  <c r="M25" i="14"/>
  <c r="N25" i="14"/>
  <c r="P25" i="14"/>
  <c r="Q25" i="14"/>
  <c r="G25" i="14"/>
  <c r="S24" i="14"/>
  <c r="T23" i="14"/>
  <c r="T16" i="14"/>
  <c r="S16" i="14"/>
  <c r="T18" i="14"/>
  <c r="S18" i="14"/>
  <c r="T17" i="14"/>
  <c r="S17" i="14"/>
  <c r="T15" i="14"/>
  <c r="S15" i="14"/>
  <c r="T14" i="14"/>
  <c r="S14" i="14"/>
  <c r="T13" i="14"/>
  <c r="S13" i="14"/>
  <c r="T12" i="14"/>
  <c r="S12" i="14"/>
  <c r="T11" i="14"/>
  <c r="S11" i="14"/>
  <c r="T10" i="14"/>
  <c r="S10" i="14"/>
  <c r="T9" i="14"/>
  <c r="S9" i="14"/>
  <c r="T8" i="14"/>
  <c r="S8" i="14"/>
  <c r="S20" i="40" l="1"/>
  <c r="T20" i="40"/>
  <c r="S25" i="14"/>
  <c r="T25" i="14"/>
  <c r="T34" i="35" l="1"/>
  <c r="S34" i="35"/>
  <c r="T20" i="35"/>
  <c r="S20" i="35"/>
  <c r="T19" i="35"/>
  <c r="S19" i="35"/>
  <c r="T18" i="35"/>
  <c r="S18" i="35"/>
  <c r="T21" i="35"/>
  <c r="S21" i="35"/>
  <c r="T28" i="35"/>
  <c r="S28" i="35"/>
  <c r="T17" i="35"/>
  <c r="S17" i="35"/>
  <c r="T13" i="35"/>
  <c r="S13" i="35"/>
  <c r="T16" i="35"/>
  <c r="S16" i="35"/>
  <c r="T15" i="35"/>
  <c r="S15" i="35"/>
  <c r="T14" i="35"/>
  <c r="S14" i="35"/>
  <c r="T25" i="35"/>
  <c r="S25" i="35"/>
  <c r="T12" i="35"/>
  <c r="S12" i="35"/>
  <c r="T11" i="35"/>
  <c r="S11" i="35"/>
  <c r="T27" i="35"/>
  <c r="S27" i="35"/>
  <c r="T9" i="35"/>
  <c r="S9" i="35"/>
  <c r="T10" i="35"/>
  <c r="S10" i="35"/>
  <c r="T8" i="35"/>
  <c r="S8" i="35"/>
  <c r="T24" i="35"/>
  <c r="S24" i="35"/>
  <c r="T22" i="35"/>
  <c r="S22" i="35"/>
  <c r="T23" i="35"/>
  <c r="S23" i="35"/>
  <c r="T15" i="9"/>
  <c r="H17" i="9"/>
  <c r="J17" i="9"/>
  <c r="K17" i="9"/>
  <c r="M17" i="9"/>
  <c r="N17" i="9"/>
  <c r="P17" i="9"/>
  <c r="Q17" i="9"/>
  <c r="G17" i="9"/>
  <c r="T16" i="9"/>
  <c r="S16" i="9"/>
  <c r="T10" i="9"/>
  <c r="T9" i="9"/>
  <c r="T8" i="9"/>
  <c r="T12" i="9"/>
  <c r="S12" i="9"/>
  <c r="T11" i="9"/>
  <c r="S11" i="9"/>
  <c r="T13" i="9"/>
  <c r="S13" i="9"/>
  <c r="T35" i="35" l="1"/>
  <c r="S35" i="35"/>
  <c r="T17" i="9"/>
</calcChain>
</file>

<file path=xl/sharedStrings.xml><?xml version="1.0" encoding="utf-8"?>
<sst xmlns="http://schemas.openxmlformats.org/spreadsheetml/2006/main" count="4479" uniqueCount="413">
  <si>
    <t>TANTÁRGY</t>
  </si>
  <si>
    <t>FÉLÉVEK</t>
  </si>
  <si>
    <t>KR.</t>
  </si>
  <si>
    <t>1.</t>
  </si>
  <si>
    <t>2.</t>
  </si>
  <si>
    <t>ÓRA</t>
  </si>
  <si>
    <t>SZ.</t>
  </si>
  <si>
    <t>ÓRA-TÍPUS</t>
  </si>
  <si>
    <t>3.</t>
  </si>
  <si>
    <t>4.</t>
  </si>
  <si>
    <t>KÓDJA</t>
  </si>
  <si>
    <t>NEVE</t>
  </si>
  <si>
    <t>ÖSSZESEN:</t>
  </si>
  <si>
    <t>ÖSSZ. KR.</t>
  </si>
  <si>
    <t>ÖSSZ. ÓRA</t>
  </si>
  <si>
    <t>Szabadon választható tantárgyak</t>
  </si>
  <si>
    <t>Ajánlott tanterv</t>
  </si>
  <si>
    <t>Hatályos: 2017. szeptember 1-től</t>
  </si>
  <si>
    <t>ELŐFELTÉTEL</t>
  </si>
  <si>
    <t>KLASSZIKUS HANGSZERMŰVÉSZ MESTERKÉPZÉSI SZAK - ZONGORA SZAKIRÁNY</t>
  </si>
  <si>
    <t>KLASSZIKUS HANGSZERMŰVÉSZ MESTERKÉPZÉSI SZAK - CSEMBALÓ SZAKIRÁNY</t>
  </si>
  <si>
    <t>KLASSZIKUS HANGSZERMŰVÉSZ MESTERKÉPZÉSI SZAK - GITÁR SZAKIRÁNY</t>
  </si>
  <si>
    <t>KLASSZIKUS HANGSZERMŰVÉSZ MESTERKÉPZÉSI SZAK - CIMBALOM SZAKIRÁNY</t>
  </si>
  <si>
    <t>KLASSZIKUS HANGSZERMŰVÉSZ MESTERKÉPZÉSI SZAK - ZONGORAKÍSÉRŐ-KORREPETITOR SZAKIRÁNY</t>
  </si>
  <si>
    <t>KLASSZIKUS HANGSZERMŰVÉSZ MESTERKÉPZÉSI SZAK - ORGONA SZAKIRÁNY</t>
  </si>
  <si>
    <t>KLASSZIKUS HANGSZERMŰVÉSZ MESTERKÉPZÉSI SZAK - HÁRFA SZAKIRÁNY</t>
  </si>
  <si>
    <t>KLASSZIKUS HANGSZERMŰVÉSZ MESTERKÉPZÉSI SZAK - HEGEDŰ SZAKIRÁNY</t>
  </si>
  <si>
    <t>KLASSZIKUS HANGSZERMŰVÉSZ MESTERKÉPZÉSI SZAK - MÉLYHEGEDŰ SZAKIRÁNY</t>
  </si>
  <si>
    <t>KLASSZIKUS HANGSZERMŰVÉSZ MESTERKÉPZÉSI SZAK - GORDONKA SZAKIRÁNY</t>
  </si>
  <si>
    <t>KLASSZIKUS HANGSZERMŰVÉSZ MESTERKÉPZÉSI SZAK - GORDON SZAKIRÁNY</t>
  </si>
  <si>
    <t>KLASSZIKUS HANGSZERMŰVÉSZ MESTERKÉPZÉSI SZAK - FUVOLA SZAKIRÁNY</t>
  </si>
  <si>
    <t>KLASSZIKUS HANGSZERMŰVÉSZ MESTERKÉPZÉSI SZAK - OBOA SZAKIRÁNY</t>
  </si>
  <si>
    <t>KLASSZIKUS HANGSZERMŰVÉSZ MESTERKÉPZÉSI SZAK - KLARINÉT SZAKIRÁNY</t>
  </si>
  <si>
    <t>KLASSZIKUS HANGSZERMŰVÉSZ MESTERKÉPZÉSI SZAK - FAGOTT SZAKIRÁNY</t>
  </si>
  <si>
    <t>KLASSZIKUS HANGSZERMŰVÉSZ MESTERKÉPZÉSI SZAK - KÜRT SZAKIRÁNY</t>
  </si>
  <si>
    <t>KLASSZIKUS HANGSZERMŰVÉSZ MESTERKÉPZÉSI SZAK - TROMBITA SZAKIRÁNY</t>
  </si>
  <si>
    <t>KLASSZIKUS HANGSZERMŰVÉSZ MESTERKÉPZÉSI SZAK - HARSONA SZAKIRÁNY</t>
  </si>
  <si>
    <t>KLASSZIKUS HANGSZERMŰVÉSZ MESTERKÉPZÉSI SZAK - TUBA SZAKIRÁNY</t>
  </si>
  <si>
    <t xml:space="preserve">KÓRUSKARNAGY MESTERKÉPZÉSI SZAK </t>
  </si>
  <si>
    <t>EGYHÁZZENE-MŰVÉSZ MESTERKÉPZÉSI SZAK - EGYHÁZZENE ORGONAMŰVÉSZ SZAKIRÁNY</t>
  </si>
  <si>
    <t>EGYHÁZZENE-MŰVÉSZ MESTERKÉPZÉSI SZAK - EGYHÁZZENE KÓRUSKARNAGY SZAKIRÁNY</t>
  </si>
  <si>
    <t>ZENESZERZŐ MESTERKÉPZÉSI SZAK</t>
  </si>
  <si>
    <t>MUZIKOLÓGUS MESTERKÉPZÉSI SZAK</t>
  </si>
  <si>
    <t>gy</t>
  </si>
  <si>
    <t>v</t>
  </si>
  <si>
    <t>Csembaló főtárgy</t>
  </si>
  <si>
    <t>Repertoárismeret</t>
  </si>
  <si>
    <t>sz</t>
  </si>
  <si>
    <t>Kamarazene</t>
  </si>
  <si>
    <t>Gitár főtárgy</t>
  </si>
  <si>
    <t>Harmonika főtárgy</t>
  </si>
  <si>
    <t>Művészeti menedzsment ismeretek</t>
  </si>
  <si>
    <t>Zenetörténet</t>
  </si>
  <si>
    <t>Analízis</t>
  </si>
  <si>
    <t>Zongora főtárgy</t>
  </si>
  <si>
    <t>Kortárs zongorazene</t>
  </si>
  <si>
    <t>Felkészülés a diplomahangversenyre</t>
  </si>
  <si>
    <t>Improvizáció</t>
  </si>
  <si>
    <t>Continuos kamarazene</t>
  </si>
  <si>
    <t>Gitárzenekar</t>
  </si>
  <si>
    <t>Kortárs zene</t>
  </si>
  <si>
    <t>Hangszerjavítás</t>
  </si>
  <si>
    <t>Kortárszene</t>
  </si>
  <si>
    <t>Cimbalom főtárgy</t>
  </si>
  <si>
    <t>Orgona főtárgy</t>
  </si>
  <si>
    <t>Organológia</t>
  </si>
  <si>
    <t>Zongora</t>
  </si>
  <si>
    <t>Hárfa főtárgy</t>
  </si>
  <si>
    <t>Zenekar</t>
  </si>
  <si>
    <t>Zenekari szólamismeret</t>
  </si>
  <si>
    <t>Hegedű főtárgy</t>
  </si>
  <si>
    <t>Vonósnégyes</t>
  </si>
  <si>
    <t>Mélyhegedű főtárgy</t>
  </si>
  <si>
    <t>Gordonka főtárgy</t>
  </si>
  <si>
    <t>Gordon főtárgy</t>
  </si>
  <si>
    <t>Fuvola főtárgy</t>
  </si>
  <si>
    <t xml:space="preserve">Zenekar </t>
  </si>
  <si>
    <t>Fúvósegyüttes</t>
  </si>
  <si>
    <t>Oboa főtárgy</t>
  </si>
  <si>
    <t>Klarinét főtárgy</t>
  </si>
  <si>
    <t>Fagott főtárgy</t>
  </si>
  <si>
    <t>Kürt főtárgy</t>
  </si>
  <si>
    <t>Trombita főtárgy</t>
  </si>
  <si>
    <t>Harsona főtárgy</t>
  </si>
  <si>
    <t>Tuba főtárgy</t>
  </si>
  <si>
    <t>Ütőhangszerek főtárgy</t>
  </si>
  <si>
    <t>Dal- és oratóriumkíséret főtárgy</t>
  </si>
  <si>
    <t>Operakorrepetíció</t>
  </si>
  <si>
    <t>Hangszerkíséret főtárgy</t>
  </si>
  <si>
    <t>Énekes repertoárismeret</t>
  </si>
  <si>
    <t>Stílustanulmányok (opera)</t>
  </si>
  <si>
    <t>Zongorakíséret-korrepetíció gyakorlat</t>
  </si>
  <si>
    <t>Hangszeres repertoárismeret</t>
  </si>
  <si>
    <t>Csembaló</t>
  </si>
  <si>
    <t xml:space="preserve"> gy</t>
  </si>
  <si>
    <t>Hangszerjavítás-hangolás</t>
  </si>
  <si>
    <t>KLASSZIKUS ÉNEKMŰVÉSZ MESTERKÉPZÉSI SZAK - OPERAÉNEK SZAKIRÁNY</t>
  </si>
  <si>
    <t>KLASSZIKUS ÉNEKMŰVÉSZ MESTERKÉPZÉSI SZAK - ORATÓRIUM- ÉS DALÉNEK SZAKIRÁNY</t>
  </si>
  <si>
    <t>Magyarország zenekultúrája</t>
  </si>
  <si>
    <t>A zenetudomány technikái</t>
  </si>
  <si>
    <t>Műelemzés, műértelmezés</t>
  </si>
  <si>
    <t>Zenei interpretációk elemzése</t>
  </si>
  <si>
    <t>Zenekritika, zenei publicisztika</t>
  </si>
  <si>
    <t>1945 utáni zenetörténet</t>
  </si>
  <si>
    <t>Zongora és partitúrajáték</t>
  </si>
  <si>
    <t>XX.-XXI. századi hangszerelés főtárgy</t>
  </si>
  <si>
    <t>Klasszikus kompozíciós gyakorlat főtárgy</t>
  </si>
  <si>
    <t>Kortárs kompozíciós technikák főtárgy</t>
  </si>
  <si>
    <t>Formatan és analízis</t>
  </si>
  <si>
    <t>Operaének főtárgy</t>
  </si>
  <si>
    <t>Stílustanulmányok</t>
  </si>
  <si>
    <t>Korrepetíció</t>
  </si>
  <si>
    <t>Színpadi mozgás</t>
  </si>
  <si>
    <t>Színpadi játék</t>
  </si>
  <si>
    <t>Szerepgyakorlat</t>
  </si>
  <si>
    <t>Oratórium- és dalének főtárgy</t>
  </si>
  <si>
    <t>Dalirodalom</t>
  </si>
  <si>
    <t>Orgona</t>
  </si>
  <si>
    <t>Harmonika</t>
  </si>
  <si>
    <t>Hárfa</t>
  </si>
  <si>
    <t>Gitár</t>
  </si>
  <si>
    <t>Cimbalom</t>
  </si>
  <si>
    <t>Hegedű</t>
  </si>
  <si>
    <t>Mélyhegedű</t>
  </si>
  <si>
    <t>Gordonka</t>
  </si>
  <si>
    <t>Gordon</t>
  </si>
  <si>
    <t>Fuvola</t>
  </si>
  <si>
    <t>Oboa</t>
  </si>
  <si>
    <t>Klarinét</t>
  </si>
  <si>
    <t>Fagott</t>
  </si>
  <si>
    <t>Kürt</t>
  </si>
  <si>
    <t>Trombita</t>
  </si>
  <si>
    <t>Harsona</t>
  </si>
  <si>
    <t>Tuba</t>
  </si>
  <si>
    <t>Ütőhangszerek</t>
  </si>
  <si>
    <t>Zongorakísérő-korrepetitor</t>
  </si>
  <si>
    <t>Klasszikus hangszerművész</t>
  </si>
  <si>
    <t>Egyházzene-művész</t>
  </si>
  <si>
    <t>Klasszikus énekművész</t>
  </si>
  <si>
    <t>Kóruskarnagy</t>
  </si>
  <si>
    <t>Karmester</t>
  </si>
  <si>
    <t xml:space="preserve">Zeneszerzés </t>
  </si>
  <si>
    <t>Kórus</t>
  </si>
  <si>
    <t>Menzurális paleográfia</t>
  </si>
  <si>
    <t>Gregorián paleográfia</t>
  </si>
  <si>
    <t>Keleti liturgikus ének</t>
  </si>
  <si>
    <t>Continuo-játék</t>
  </si>
  <si>
    <t>Orgona-repertoárismeret</t>
  </si>
  <si>
    <t>Orgonairodalom</t>
  </si>
  <si>
    <t>Orgonás hangfelvételek elemzése</t>
  </si>
  <si>
    <t>Liturgikus gyakorlat</t>
  </si>
  <si>
    <t>Liturgikus olvasmány</t>
  </si>
  <si>
    <t>Vezénylési gyakorlat</t>
  </si>
  <si>
    <t>Kórusvezénylés</t>
  </si>
  <si>
    <t>Hangképzés</t>
  </si>
  <si>
    <t>ea</t>
  </si>
  <si>
    <t>Önálló szakok</t>
  </si>
  <si>
    <t>Egyházzene kóruskarnagy</t>
  </si>
  <si>
    <t>Egyházzene orgonaművész</t>
  </si>
  <si>
    <t>Operaének</t>
  </si>
  <si>
    <t>Oratórium- és dalének</t>
  </si>
  <si>
    <t>A záróvizsga részei:</t>
  </si>
  <si>
    <t>Óratípusok és rövidítéseik:</t>
  </si>
  <si>
    <t xml:space="preserve">   diplomahangverseny</t>
  </si>
  <si>
    <t xml:space="preserve">   ea = előadás</t>
  </si>
  <si>
    <t xml:space="preserve">   sz = szeminárium</t>
  </si>
  <si>
    <t xml:space="preserve">   gy = gyakorlat</t>
  </si>
  <si>
    <t xml:space="preserve">   ko = konzultáció</t>
  </si>
  <si>
    <t>ko</t>
  </si>
  <si>
    <t xml:space="preserve">   komplex szóbeli vizsga</t>
  </si>
  <si>
    <t xml:space="preserve">   szakdolgozat</t>
  </si>
  <si>
    <t>Szakdolgozat</t>
  </si>
  <si>
    <t>Zeneszerzés</t>
  </si>
  <si>
    <t>Hangszeres együttjáték</t>
  </si>
  <si>
    <t>20. és 21. századi magyar zene főtárgy</t>
  </si>
  <si>
    <t>A népzenetudomány technikái</t>
  </si>
  <si>
    <t>Etnomuzikológia főtárgy</t>
  </si>
  <si>
    <t>Népzenei analízis</t>
  </si>
  <si>
    <t>Népi társas zene</t>
  </si>
  <si>
    <t>Szolfézs</t>
  </si>
  <si>
    <t>Vezényléstechnika főtárgy</t>
  </si>
  <si>
    <t>Énekkari vezénylés főtárgy</t>
  </si>
  <si>
    <t>Zenekari vezénylés (oratórium)</t>
  </si>
  <si>
    <t>Diplomakórus</t>
  </si>
  <si>
    <t>Kamaraének</t>
  </si>
  <si>
    <t>Vezénylés főtárgy</t>
  </si>
  <si>
    <t>Énekkari vezénylés (oratórium)</t>
  </si>
  <si>
    <t>Társas zene</t>
  </si>
  <si>
    <t>Hangszerelés</t>
  </si>
  <si>
    <t>Transzponálás és partitúrajáték</t>
  </si>
  <si>
    <t>Kórushospitálás</t>
  </si>
  <si>
    <t>Zenekari hospitálás</t>
  </si>
  <si>
    <t>Váltóhangszerek</t>
  </si>
  <si>
    <t xml:space="preserve">   v = vizsga</t>
  </si>
  <si>
    <t xml:space="preserve">   gy = gyakorlati jegy</t>
  </si>
  <si>
    <t>A számonkérés formái:</t>
  </si>
  <si>
    <t>Kulturális intézmények működése, szerzői jog</t>
  </si>
  <si>
    <t>Kreatív írás</t>
  </si>
  <si>
    <t>cs</t>
  </si>
  <si>
    <t>e</t>
  </si>
  <si>
    <t xml:space="preserve">   e = egyéni</t>
  </si>
  <si>
    <t>Zeneszerzés főtárgy</t>
  </si>
  <si>
    <t>IDŐ-TAR-TAM*</t>
  </si>
  <si>
    <t>Kötelező tantárgyak</t>
  </si>
  <si>
    <t>ÓRA JEL-LEGE</t>
  </si>
  <si>
    <t>Meghirdetés szerint **</t>
  </si>
  <si>
    <t>Az énekkari vezénylés módszertana</t>
  </si>
  <si>
    <t>Egyházzene-irodalom</t>
  </si>
  <si>
    <t>Előadói gyakorlat</t>
  </si>
  <si>
    <t>csop</t>
  </si>
  <si>
    <t xml:space="preserve">   csop = csoportos</t>
  </si>
  <si>
    <t xml:space="preserve">Előfeltételek: </t>
  </si>
  <si>
    <t xml:space="preserve">   kód = az előfeltételként teljesítendő tantárgy kódja</t>
  </si>
  <si>
    <t>Rövidítések:</t>
  </si>
  <si>
    <t>Tanóra jellege:</t>
  </si>
  <si>
    <t>Megjegyzések:</t>
  </si>
  <si>
    <t>* Egy egész tanóra időtartama percben megadva.</t>
  </si>
  <si>
    <t xml:space="preserve">     Az egyes szabadon választható tantárgyak kreditértéke és óraszáma eltérő lehet, az aktuális félévi meghirdetésektől függ. </t>
  </si>
  <si>
    <t>R</t>
  </si>
  <si>
    <t xml:space="preserve">   üres mező = a tantárgy felvételének nincs előfeltétele</t>
  </si>
  <si>
    <t xml:space="preserve">   R = ráépülő tantárgy (a tantárgy egyes tanegységeinek felvétele </t>
  </si>
  <si>
    <t xml:space="preserve">         csak az előző tanegység sikeres teljesítése után történhet)</t>
  </si>
  <si>
    <r>
      <t>A képzés tanóráinak teljes számát a kötelező tantárgyak</t>
    </r>
    <r>
      <rPr>
        <sz val="9"/>
        <color theme="1"/>
        <rFont val="Calibri"/>
        <family val="2"/>
        <charset val="238"/>
        <scheme val="minor"/>
      </rPr>
      <t xml:space="preserve">, valamint a hallgató által teljesített szabadon választható tantárgyak óraszáma együttesen képezi. </t>
    </r>
  </si>
  <si>
    <t xml:space="preserve">** A szabadon választható tantárgyakat a hallgató az itt megjelöltektől eltérően, a szabadon választható tantárgyakhoz rendelt össz-kreditértéken belül, </t>
  </si>
  <si>
    <t xml:space="preserve">     tetszőleges félév- és kreditfelosztásban veheti fel.</t>
  </si>
  <si>
    <t xml:space="preserve">A képzés tanóráinak teljes számát a kötelező tantárgyak és a kötelezően választható tantárgyak, valamint a hallgató által teljesített </t>
  </si>
  <si>
    <t xml:space="preserve">szabadon választható tantárgyak óraszáma együttesen képezi. </t>
  </si>
  <si>
    <t>Oratórium- és daltörténet</t>
  </si>
  <si>
    <t>Váltóhangszer</t>
  </si>
  <si>
    <t>Etnomuzikológia specializáció</t>
  </si>
  <si>
    <t>Kötelezően választható tantárgyak 1.</t>
  </si>
  <si>
    <t>Kötelezően választható tantárgyak 2.</t>
  </si>
  <si>
    <t>Gregorián műfajok</t>
  </si>
  <si>
    <t>Protestáns műzene</t>
  </si>
  <si>
    <t>Liturgikus orgonajáték (katolikus)</t>
  </si>
  <si>
    <t>Liturgikus orgonajáték (protestáns)</t>
  </si>
  <si>
    <t>MUZIKOLÓGUS MESTERKÉPZÉSI SZAK - ETNOMUZIKOLÓGIA SPECIALIZÁCIÓ</t>
  </si>
  <si>
    <t>Muzikológus</t>
  </si>
  <si>
    <t>Zeneszerző</t>
  </si>
  <si>
    <t>Etnomuzikológia spec.</t>
  </si>
  <si>
    <t>Elektronikus zeneszerzés spec.</t>
  </si>
  <si>
    <t>Alkalmazott zeneszerzés spec.</t>
  </si>
  <si>
    <t>KLASSZIKUS HANGSZERMŰVÉSZ MESTERKÉPZÉSI SZAK - ÜTŐHANGSZER SZAKIRÁNY</t>
  </si>
  <si>
    <t>M_EI</t>
  </si>
  <si>
    <t>M_GP</t>
  </si>
  <si>
    <t>M_MP</t>
  </si>
  <si>
    <t>M_KLE</t>
  </si>
  <si>
    <t>M_LOL</t>
  </si>
  <si>
    <t>M_LIG</t>
  </si>
  <si>
    <t>M_VG</t>
  </si>
  <si>
    <t>M_KV</t>
  </si>
  <si>
    <t>M_HK_EZ</t>
  </si>
  <si>
    <t>M_O_EKV</t>
  </si>
  <si>
    <t>M_ORI</t>
  </si>
  <si>
    <t>M_OIR</t>
  </si>
  <si>
    <t>M_OHE</t>
  </si>
  <si>
    <t>M_CJ_EKV</t>
  </si>
  <si>
    <t>M_ZSZ_EZ</t>
  </si>
  <si>
    <t>M_ZT</t>
  </si>
  <si>
    <t>M_AN</t>
  </si>
  <si>
    <t>M_K_EZ</t>
  </si>
  <si>
    <t>M_GM</t>
  </si>
  <si>
    <t>M_PM</t>
  </si>
  <si>
    <t>M_LO_K_EKV-1</t>
  </si>
  <si>
    <t>M_LO_P_EKV-1</t>
  </si>
  <si>
    <t>M_FD</t>
  </si>
  <si>
    <t>M_LIG_EO</t>
  </si>
  <si>
    <t>M_O_EO</t>
  </si>
  <si>
    <t>M_CJ_EO</t>
  </si>
  <si>
    <t>M_LO_K_EO</t>
  </si>
  <si>
    <t>M_LO_P_EO</t>
  </si>
  <si>
    <t>M_FT_Z</t>
  </si>
  <si>
    <t>M_KZO</t>
  </si>
  <si>
    <t>M_MMI</t>
  </si>
  <si>
    <t>M_FT_DOK</t>
  </si>
  <si>
    <t>M_FT_HK</t>
  </si>
  <si>
    <t>M_OPK</t>
  </si>
  <si>
    <t>M_ERI</t>
  </si>
  <si>
    <t>M_HRI</t>
  </si>
  <si>
    <t>M_ST_ZK</t>
  </si>
  <si>
    <t>M_ZKG</t>
  </si>
  <si>
    <t>M_TP_ZK</t>
  </si>
  <si>
    <t>M_CJ_ZK</t>
  </si>
  <si>
    <t>M_CS_ZK</t>
  </si>
  <si>
    <t>M_FT_OG</t>
  </si>
  <si>
    <t>M_I_OG</t>
  </si>
  <si>
    <t>M_OGA</t>
  </si>
  <si>
    <t>M_HEJ</t>
  </si>
  <si>
    <t>M_ZSZ_OG</t>
  </si>
  <si>
    <t>M_Z_OG</t>
  </si>
  <si>
    <t>M_FT_CS</t>
  </si>
  <si>
    <t>M_RI_CS</t>
  </si>
  <si>
    <t>M_I_CS</t>
  </si>
  <si>
    <t>M_CKZ</t>
  </si>
  <si>
    <t>M_FT_HR</t>
  </si>
  <si>
    <t>M_RI_HR</t>
  </si>
  <si>
    <t>M_KOZ</t>
  </si>
  <si>
    <t>M_HJ_HR</t>
  </si>
  <si>
    <t>M_FT_HF</t>
  </si>
  <si>
    <t>M_ZK4</t>
  </si>
  <si>
    <t>M_ZSI_HF</t>
  </si>
  <si>
    <t>M_FT_GT</t>
  </si>
  <si>
    <t>M_GTZ</t>
  </si>
  <si>
    <t>M_FT_CIM</t>
  </si>
  <si>
    <t>M_KZ5</t>
  </si>
  <si>
    <t>M_I_CIM</t>
  </si>
  <si>
    <t>M_HJH_CIM</t>
  </si>
  <si>
    <t>M_FT_HE</t>
  </si>
  <si>
    <t>M_KZ3</t>
  </si>
  <si>
    <t>M_VN</t>
  </si>
  <si>
    <t>M_ZK6</t>
  </si>
  <si>
    <t>M_ZSI_V</t>
  </si>
  <si>
    <t>M_FT_MHE</t>
  </si>
  <si>
    <t>M_FT_GKA</t>
  </si>
  <si>
    <t>M_FT_GD</t>
  </si>
  <si>
    <t>M_ZK_GD</t>
  </si>
  <si>
    <t>M_ZSI_GD</t>
  </si>
  <si>
    <t>M_FT_FU</t>
  </si>
  <si>
    <t>M_VHS</t>
  </si>
  <si>
    <t>M_ZSI_F</t>
  </si>
  <si>
    <t>M_FEGY</t>
  </si>
  <si>
    <t>M_FT_OB</t>
  </si>
  <si>
    <t>M_FT_KL</t>
  </si>
  <si>
    <t>M_FT_FA</t>
  </si>
  <si>
    <t>M_VH_FA</t>
  </si>
  <si>
    <t>M_FT_KU</t>
  </si>
  <si>
    <t>M_FT_TR</t>
  </si>
  <si>
    <t>M_FT_HRS</t>
  </si>
  <si>
    <t>M_ZSI_HRS</t>
  </si>
  <si>
    <t>M_FT_TU</t>
  </si>
  <si>
    <t>M_ZSI_TU</t>
  </si>
  <si>
    <t>M_FT_Ü</t>
  </si>
  <si>
    <t>M_ZSI_Ü</t>
  </si>
  <si>
    <t>M_FT_OP</t>
  </si>
  <si>
    <t>M_KR_OP</t>
  </si>
  <si>
    <t>M_SJ</t>
  </si>
  <si>
    <t>M_SG</t>
  </si>
  <si>
    <t>M_SM</t>
  </si>
  <si>
    <t>M_ST_OP</t>
  </si>
  <si>
    <t>M_FT_OR</t>
  </si>
  <si>
    <t>M_KR_OR</t>
  </si>
  <si>
    <t>M_DI_OR</t>
  </si>
  <si>
    <t>M_ODT</t>
  </si>
  <si>
    <t>M_SZD</t>
  </si>
  <si>
    <t>M_FT_XXMZ</t>
  </si>
  <si>
    <t>M_MZK</t>
  </si>
  <si>
    <t>M_ZTT</t>
  </si>
  <si>
    <t>M_MM</t>
  </si>
  <si>
    <t>M_ZIE</t>
  </si>
  <si>
    <t>M_ZZP</t>
  </si>
  <si>
    <t>M_KRI</t>
  </si>
  <si>
    <t>M_KIM</t>
  </si>
  <si>
    <t>M_FT_EM</t>
  </si>
  <si>
    <t>M_NZT</t>
  </si>
  <si>
    <t>M_AN_EM</t>
  </si>
  <si>
    <t>M_NTZ</t>
  </si>
  <si>
    <t>M_FT_ZSZ</t>
  </si>
  <si>
    <t>M_FT_XXH</t>
  </si>
  <si>
    <t>M_FT_KKG</t>
  </si>
  <si>
    <t>M_FT_KKT</t>
  </si>
  <si>
    <t>M_45</t>
  </si>
  <si>
    <t>M_FAN</t>
  </si>
  <si>
    <t>M_ZPJ</t>
  </si>
  <si>
    <t>M_FT_VT</t>
  </si>
  <si>
    <t>M_FT_EV</t>
  </si>
  <si>
    <t>M_ZKV_KK</t>
  </si>
  <si>
    <t>M_RI_KK</t>
  </si>
  <si>
    <t>M_KHP</t>
  </si>
  <si>
    <t>M_EG_KK</t>
  </si>
  <si>
    <t>M_HK_KK</t>
  </si>
  <si>
    <t>M_KEN_KK</t>
  </si>
  <si>
    <t>M_K</t>
  </si>
  <si>
    <t>M_DK</t>
  </si>
  <si>
    <t>M_Z_KK</t>
  </si>
  <si>
    <t>M_SZF_KK</t>
  </si>
  <si>
    <t>M_FT_VEZ</t>
  </si>
  <si>
    <t>M_EV</t>
  </si>
  <si>
    <t>M_ZH</t>
  </si>
  <si>
    <t>M_OPK_KM</t>
  </si>
  <si>
    <t>M_Z_KM</t>
  </si>
  <si>
    <t>M_TZE_KM</t>
  </si>
  <si>
    <t>M_HK_KM</t>
  </si>
  <si>
    <t>M_HSZ_KM</t>
  </si>
  <si>
    <t>M_TP_KM</t>
  </si>
  <si>
    <t>M_KZ4</t>
  </si>
  <si>
    <t xml:space="preserve">A képzés tanóráinak teljes számát a kötelező tantárgyak és a hallgató által teljesített szabadon választható tantárgyak óraszáma együttesen képezi. </t>
  </si>
  <si>
    <t>ZENESZERZŐ MESTERKÉPZÉSI SZAK - ELEKTROAKUSZTIKUS ZENESZERZÉS SPECIALIZÁCIÓ</t>
  </si>
  <si>
    <t>Elektroakusztikus zeneszerzés specializáció</t>
  </si>
  <si>
    <t>Interaktív zenei projekt</t>
  </si>
  <si>
    <t>M_IZP</t>
  </si>
  <si>
    <t>Kompozíciós módszerek (elemzés, gyakorlat)</t>
  </si>
  <si>
    <t>M_KM</t>
  </si>
  <si>
    <t>Keyboard- és partitúrajáték</t>
  </si>
  <si>
    <t>M_KPJ</t>
  </si>
  <si>
    <t>M_TZE_ELZ</t>
  </si>
  <si>
    <t>Diplomamunka</t>
  </si>
  <si>
    <t>M_DM</t>
  </si>
  <si>
    <t xml:space="preserve">   diplomamunka</t>
  </si>
  <si>
    <t>ZENESZERZŐ MESTERKÉPZÉSI SZAK - ALKALMAZOTT ZENESZERZÉS SPECIALIZÁCIÓ</t>
  </si>
  <si>
    <t>Alkalmazott zeneszerzés specializáció</t>
  </si>
  <si>
    <t>Logic, stúdiótechnika főtárgy</t>
  </si>
  <si>
    <t>M_FT_LST</t>
  </si>
  <si>
    <t>Könnyűzenei gyakorlat főtárgy</t>
  </si>
  <si>
    <t>M_FT_KG</t>
  </si>
  <si>
    <t>M_FT_KKT_A</t>
  </si>
  <si>
    <t>Filmelemzés</t>
  </si>
  <si>
    <t>M_FE</t>
  </si>
  <si>
    <t>KARMESTER MESTERKÉPZÉSI SZAK - ZENEKARI KARMESTER SZAKIRÁNY</t>
  </si>
  <si>
    <t>KLASSZIKUS HANGSZERMŰVÉSZ MESTERKÉPZÉSI SZAK - HARMONIKA SZAKIRÁNY</t>
  </si>
  <si>
    <t>Hatályos: 2018. szeptember 1-től</t>
  </si>
  <si>
    <t>Technikai frissítés: 2018. július 2.</t>
  </si>
  <si>
    <t>M_EVM_18</t>
  </si>
  <si>
    <t>Tantervek 2018. szeptember 1-től – 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</si>
</sst>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336">
    <xf numFmtId="0" fontId="0" fillId="0" borderId="0" xfId="0"/>
    <xf numFmtId="0" fontId="2" fillId="0" borderId="0" xfId="0" applyFont="1"/>
    <xf numFmtId="0" fontId="2" fillId="0" borderId="1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8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left"/>
    </xf>
    <xf numFmtId="0" fontId="4" fillId="0" borderId="75" xfId="0" applyFont="1" applyBorder="1" applyAlignment="1"/>
    <xf numFmtId="0" fontId="4" fillId="0" borderId="31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76" xfId="0" applyFont="1" applyBorder="1" applyAlignment="1"/>
    <xf numFmtId="0" fontId="4" fillId="0" borderId="13" xfId="0" applyFont="1" applyFill="1" applyBorder="1" applyAlignment="1">
      <alignment horizontal="center"/>
    </xf>
    <xf numFmtId="0" fontId="4" fillId="0" borderId="77" xfId="0" applyFont="1" applyBorder="1" applyAlignment="1"/>
    <xf numFmtId="0" fontId="4" fillId="0" borderId="57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left"/>
    </xf>
    <xf numFmtId="0" fontId="4" fillId="0" borderId="70" xfId="0" applyFont="1" applyFill="1" applyBorder="1" applyAlignment="1">
      <alignment horizontal="center" wrapText="1"/>
    </xf>
    <xf numFmtId="0" fontId="4" fillId="0" borderId="68" xfId="0" applyFont="1" applyFill="1" applyBorder="1" applyAlignment="1">
      <alignment horizontal="center" wrapText="1"/>
    </xf>
    <xf numFmtId="0" fontId="4" fillId="0" borderId="69" xfId="0" applyFont="1" applyFill="1" applyBorder="1" applyAlignment="1">
      <alignment horizontal="center" wrapText="1"/>
    </xf>
    <xf numFmtId="0" fontId="4" fillId="0" borderId="70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89" xfId="0" applyFont="1" applyFill="1" applyBorder="1" applyAlignment="1">
      <alignment horizontal="left"/>
    </xf>
    <xf numFmtId="0" fontId="4" fillId="0" borderId="76" xfId="0" applyFont="1" applyFill="1" applyBorder="1" applyAlignment="1"/>
    <xf numFmtId="0" fontId="4" fillId="0" borderId="78" xfId="0" applyFont="1" applyBorder="1" applyAlignment="1"/>
    <xf numFmtId="0" fontId="2" fillId="0" borderId="21" xfId="0" applyFont="1" applyFill="1" applyBorder="1" applyAlignment="1">
      <alignment horizontal="center"/>
    </xf>
    <xf numFmtId="0" fontId="4" fillId="0" borderId="89" xfId="0" applyFont="1" applyBorder="1" applyAlignment="1"/>
    <xf numFmtId="0" fontId="4" fillId="0" borderId="78" xfId="0" applyFont="1" applyFill="1" applyBorder="1" applyAlignment="1"/>
    <xf numFmtId="0" fontId="9" fillId="0" borderId="0" xfId="0" applyFont="1" applyAlignment="1"/>
    <xf numFmtId="0" fontId="8" fillId="0" borderId="14" xfId="0" applyFont="1" applyBorder="1"/>
    <xf numFmtId="0" fontId="8" fillId="0" borderId="0" xfId="0" applyFont="1"/>
    <xf numFmtId="0" fontId="0" fillId="0" borderId="14" xfId="0" applyBorder="1"/>
    <xf numFmtId="0" fontId="0" fillId="0" borderId="0" xfId="0" applyBorder="1"/>
    <xf numFmtId="0" fontId="10" fillId="0" borderId="14" xfId="2" applyBorder="1"/>
    <xf numFmtId="0" fontId="0" fillId="0" borderId="0" xfId="0" applyFill="1"/>
    <xf numFmtId="0" fontId="8" fillId="0" borderId="14" xfId="0" applyFont="1" applyFill="1" applyBorder="1"/>
    <xf numFmtId="0" fontId="0" fillId="0" borderId="14" xfId="0" applyFill="1" applyBorder="1"/>
    <xf numFmtId="0" fontId="10" fillId="0" borderId="14" xfId="2" applyFill="1" applyBorder="1"/>
    <xf numFmtId="0" fontId="0" fillId="0" borderId="0" xfId="0" applyFill="1" applyBorder="1"/>
    <xf numFmtId="0" fontId="4" fillId="0" borderId="88" xfId="0" applyFont="1" applyFill="1" applyBorder="1" applyAlignment="1">
      <alignment horizontal="left"/>
    </xf>
    <xf numFmtId="0" fontId="4" fillId="0" borderId="100" xfId="0" applyFont="1" applyFill="1" applyBorder="1" applyAlignment="1">
      <alignment horizontal="left"/>
    </xf>
    <xf numFmtId="0" fontId="4" fillId="0" borderId="81" xfId="0" applyFont="1" applyFill="1" applyBorder="1" applyAlignment="1">
      <alignment horizontal="center" wrapText="1"/>
    </xf>
    <xf numFmtId="0" fontId="4" fillId="0" borderId="101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81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10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02" xfId="0" applyFont="1" applyFill="1" applyBorder="1" applyAlignment="1">
      <alignment horizontal="center" wrapText="1"/>
    </xf>
    <xf numFmtId="0" fontId="2" fillId="0" borderId="103" xfId="0" applyFont="1" applyFill="1" applyBorder="1" applyAlignment="1">
      <alignment horizontal="center" wrapText="1"/>
    </xf>
    <xf numFmtId="0" fontId="2" fillId="0" borderId="104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3" fillId="0" borderId="10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93" xfId="0" applyFont="1" applyFill="1" applyBorder="1" applyAlignment="1">
      <alignment horizontal="center" wrapText="1"/>
    </xf>
    <xf numFmtId="0" fontId="4" fillId="0" borderId="92" xfId="0" applyFont="1" applyFill="1" applyBorder="1" applyAlignment="1">
      <alignment horizontal="center" wrapText="1"/>
    </xf>
    <xf numFmtId="0" fontId="4" fillId="0" borderId="94" xfId="0" applyFont="1" applyFill="1" applyBorder="1" applyAlignment="1">
      <alignment horizontal="center" wrapText="1"/>
    </xf>
    <xf numFmtId="0" fontId="4" fillId="0" borderId="93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94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4" fillId="0" borderId="95" xfId="0" applyFont="1" applyFill="1" applyBorder="1" applyAlignment="1">
      <alignment horizontal="center"/>
    </xf>
    <xf numFmtId="0" fontId="11" fillId="0" borderId="107" xfId="0" applyFont="1" applyBorder="1" applyAlignment="1"/>
    <xf numFmtId="0" fontId="4" fillId="0" borderId="108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 wrapText="1"/>
    </xf>
    <xf numFmtId="0" fontId="2" fillId="0" borderId="94" xfId="0" applyFont="1" applyFill="1" applyBorder="1" applyAlignment="1">
      <alignment horizontal="center" wrapText="1"/>
    </xf>
    <xf numFmtId="0" fontId="2" fillId="0" borderId="93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0" fontId="2" fillId="0" borderId="105" xfId="0" applyFont="1" applyFill="1" applyBorder="1" applyAlignment="1">
      <alignment horizontal="center"/>
    </xf>
    <xf numFmtId="0" fontId="2" fillId="0" borderId="9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13" fillId="0" borderId="0" xfId="0" applyFont="1"/>
    <xf numFmtId="0" fontId="4" fillId="0" borderId="103" xfId="0" applyFont="1" applyFill="1" applyBorder="1" applyAlignment="1">
      <alignment horizontal="center"/>
    </xf>
    <xf numFmtId="0" fontId="4" fillId="0" borderId="109" xfId="0" applyFont="1" applyBorder="1" applyAlignment="1"/>
    <xf numFmtId="0" fontId="2" fillId="0" borderId="110" xfId="0" applyFont="1" applyFill="1" applyBorder="1" applyAlignment="1">
      <alignment horizontal="center" wrapText="1"/>
    </xf>
    <xf numFmtId="0" fontId="2" fillId="0" borderId="111" xfId="0" applyFont="1" applyFill="1" applyBorder="1" applyAlignment="1">
      <alignment horizontal="center" wrapText="1"/>
    </xf>
    <xf numFmtId="0" fontId="2" fillId="0" borderId="112" xfId="0" applyFont="1" applyFill="1" applyBorder="1" applyAlignment="1">
      <alignment horizontal="center" wrapText="1"/>
    </xf>
    <xf numFmtId="0" fontId="2" fillId="0" borderId="110" xfId="0" applyFont="1" applyFill="1" applyBorder="1" applyAlignment="1">
      <alignment horizontal="center"/>
    </xf>
    <xf numFmtId="0" fontId="2" fillId="0" borderId="111" xfId="0" applyFont="1" applyFill="1" applyBorder="1" applyAlignment="1">
      <alignment horizontal="center"/>
    </xf>
    <xf numFmtId="0" fontId="2" fillId="0" borderId="114" xfId="0" applyFont="1" applyFill="1" applyBorder="1" applyAlignment="1">
      <alignment horizontal="center"/>
    </xf>
    <xf numFmtId="0" fontId="2" fillId="0" borderId="11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wrapText="1"/>
    </xf>
    <xf numFmtId="0" fontId="2" fillId="0" borderId="85" xfId="0" applyFont="1" applyFill="1" applyBorder="1" applyAlignment="1">
      <alignment horizontal="center" wrapText="1"/>
    </xf>
    <xf numFmtId="0" fontId="2" fillId="0" borderId="119" xfId="0" applyFont="1" applyFill="1" applyBorder="1" applyAlignment="1">
      <alignment horizontal="center" wrapText="1"/>
    </xf>
    <xf numFmtId="0" fontId="2" fillId="0" borderId="117" xfId="0" applyFont="1" applyFill="1" applyBorder="1" applyAlignment="1">
      <alignment horizontal="center" wrapText="1"/>
    </xf>
    <xf numFmtId="0" fontId="2" fillId="0" borderId="1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wrapText="1"/>
    </xf>
    <xf numFmtId="0" fontId="4" fillId="0" borderId="88" xfId="0" applyFont="1" applyFill="1" applyBorder="1" applyAlignment="1"/>
    <xf numFmtId="0" fontId="2" fillId="0" borderId="81" xfId="0" applyFont="1" applyFill="1" applyBorder="1" applyAlignment="1">
      <alignment horizontal="center" wrapText="1"/>
    </xf>
    <xf numFmtId="0" fontId="2" fillId="0" borderId="101" xfId="0" applyFont="1" applyFill="1" applyBorder="1" applyAlignment="1">
      <alignment horizontal="center" wrapText="1"/>
    </xf>
    <xf numFmtId="0" fontId="2" fillId="0" borderId="108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4" fillId="0" borderId="100" xfId="0" applyFont="1" applyBorder="1" applyAlignment="1"/>
    <xf numFmtId="0" fontId="4" fillId="0" borderId="79" xfId="0" applyFont="1" applyBorder="1" applyAlignment="1"/>
    <xf numFmtId="0" fontId="4" fillId="0" borderId="12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4" fillId="0" borderId="122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120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/>
    </xf>
    <xf numFmtId="0" fontId="4" fillId="0" borderId="119" xfId="0" applyFont="1" applyFill="1" applyBorder="1" applyAlignment="1">
      <alignment horizontal="center" wrapText="1"/>
    </xf>
    <xf numFmtId="0" fontId="2" fillId="0" borderId="123" xfId="0" applyFont="1" applyFill="1" applyBorder="1" applyAlignment="1">
      <alignment horizontal="center"/>
    </xf>
    <xf numFmtId="0" fontId="3" fillId="0" borderId="1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/>
    </xf>
    <xf numFmtId="0" fontId="4" fillId="0" borderId="126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 wrapText="1"/>
    </xf>
    <xf numFmtId="0" fontId="4" fillId="0" borderId="71" xfId="0" applyFont="1" applyFill="1" applyBorder="1" applyAlignment="1">
      <alignment horizontal="center"/>
    </xf>
    <xf numFmtId="0" fontId="4" fillId="0" borderId="127" xfId="0" applyFont="1" applyFill="1" applyBorder="1" applyAlignment="1">
      <alignment horizontal="center"/>
    </xf>
    <xf numFmtId="164" fontId="3" fillId="0" borderId="51" xfId="0" applyNumberFormat="1" applyFont="1" applyFill="1" applyBorder="1" applyAlignment="1">
      <alignment horizontal="center"/>
    </xf>
    <xf numFmtId="164" fontId="3" fillId="0" borderId="93" xfId="0" applyNumberFormat="1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4" fillId="0" borderId="79" xfId="0" applyFont="1" applyFill="1" applyBorder="1" applyAlignment="1"/>
    <xf numFmtId="0" fontId="11" fillId="0" borderId="107" xfId="0" applyFont="1" applyFill="1" applyBorder="1" applyAlignment="1"/>
    <xf numFmtId="164" fontId="3" fillId="0" borderId="106" xfId="0" applyNumberFormat="1" applyFont="1" applyFill="1" applyBorder="1" applyAlignment="1">
      <alignment horizontal="center"/>
    </xf>
    <xf numFmtId="164" fontId="3" fillId="0" borderId="49" xfId="0" applyNumberFormat="1" applyFont="1" applyFill="1" applyBorder="1" applyAlignment="1">
      <alignment horizontal="center"/>
    </xf>
    <xf numFmtId="164" fontId="3" fillId="0" borderId="96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86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4" fillId="0" borderId="96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86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164" fontId="2" fillId="0" borderId="59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2" fillId="0" borderId="90" xfId="0" applyNumberFormat="1" applyFont="1" applyFill="1" applyBorder="1" applyAlignment="1">
      <alignment horizontal="center"/>
    </xf>
    <xf numFmtId="164" fontId="2" fillId="0" borderId="114" xfId="0" applyNumberFormat="1" applyFont="1" applyFill="1" applyBorder="1" applyAlignment="1">
      <alignment horizontal="center"/>
    </xf>
    <xf numFmtId="164" fontId="4" fillId="0" borderId="84" xfId="0" applyNumberFormat="1" applyFont="1" applyFill="1" applyBorder="1" applyAlignment="1">
      <alignment horizontal="center"/>
    </xf>
    <xf numFmtId="164" fontId="2" fillId="0" borderId="83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84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7" fillId="0" borderId="65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7" fillId="0" borderId="82" xfId="0" applyFont="1" applyBorder="1" applyAlignment="1">
      <alignment horizontal="left"/>
    </xf>
    <xf numFmtId="0" fontId="11" fillId="0" borderId="97" xfId="0" applyFont="1" applyFill="1" applyBorder="1" applyAlignment="1">
      <alignment horizontal="left"/>
    </xf>
    <xf numFmtId="0" fontId="11" fillId="0" borderId="98" xfId="0" applyFont="1" applyFill="1" applyBorder="1" applyAlignment="1">
      <alignment horizontal="left"/>
    </xf>
    <xf numFmtId="0" fontId="11" fillId="0" borderId="9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left" vertical="center"/>
    </xf>
    <xf numFmtId="0" fontId="11" fillId="0" borderId="98" xfId="0" applyFont="1" applyFill="1" applyBorder="1" applyAlignment="1">
      <alignment horizontal="left" vertical="center"/>
    </xf>
    <xf numFmtId="0" fontId="11" fillId="0" borderId="99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11" xfId="1" applyFont="1" applyFill="1" applyBorder="1" applyAlignment="1">
      <alignment horizontal="right" vertical="distributed" wrapText="1"/>
    </xf>
    <xf numFmtId="0" fontId="16" fillId="0" borderId="46" xfId="1" applyFont="1" applyFill="1" applyBorder="1" applyAlignment="1">
      <alignment horizontal="right" vertical="distributed" wrapText="1"/>
    </xf>
    <xf numFmtId="0" fontId="3" fillId="0" borderId="65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0" borderId="82" xfId="0" applyFont="1" applyBorder="1" applyAlignment="1">
      <alignment horizontal="left"/>
    </xf>
    <xf numFmtId="0" fontId="0" fillId="0" borderId="82" xfId="0" applyBorder="1" applyAlignment="1">
      <alignment horizontal="left"/>
    </xf>
    <xf numFmtId="0" fontId="16" fillId="0" borderId="11" xfId="1" applyFont="1" applyFill="1" applyBorder="1" applyAlignment="1">
      <alignment horizontal="right" vertical="center" wrapText="1"/>
    </xf>
    <xf numFmtId="0" fontId="16" fillId="0" borderId="46" xfId="1" applyFont="1" applyFill="1" applyBorder="1" applyAlignment="1">
      <alignment horizontal="right" vertical="center" wrapText="1"/>
    </xf>
    <xf numFmtId="0" fontId="11" fillId="0" borderId="40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/>
    </xf>
    <xf numFmtId="0" fontId="3" fillId="0" borderId="66" xfId="0" applyFont="1" applyFill="1" applyBorder="1" applyAlignment="1">
      <alignment horizontal="left"/>
    </xf>
    <xf numFmtId="0" fontId="3" fillId="0" borderId="82" xfId="0" applyFont="1" applyFill="1" applyBorder="1" applyAlignment="1">
      <alignment horizontal="left"/>
    </xf>
    <xf numFmtId="0" fontId="12" fillId="0" borderId="97" xfId="0" applyFont="1" applyFill="1" applyBorder="1" applyAlignment="1">
      <alignment horizontal="left" vertical="center"/>
    </xf>
    <xf numFmtId="0" fontId="12" fillId="0" borderId="98" xfId="0" applyFont="1" applyFill="1" applyBorder="1" applyAlignment="1">
      <alignment horizontal="left" vertical="center"/>
    </xf>
    <xf numFmtId="0" fontId="12" fillId="0" borderId="99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left"/>
    </xf>
    <xf numFmtId="0" fontId="7" fillId="0" borderId="98" xfId="0" applyFont="1" applyFill="1" applyBorder="1" applyAlignment="1">
      <alignment horizontal="left"/>
    </xf>
    <xf numFmtId="0" fontId="7" fillId="0" borderId="99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workbookViewId="0">
      <selection activeCell="F22" sqref="F22"/>
    </sheetView>
  </sheetViews>
  <sheetFormatPr defaultRowHeight="15" x14ac:dyDescent="0.25"/>
  <cols>
    <col min="1" max="1" width="4.7109375" customWidth="1"/>
    <col min="2" max="2" width="32.7109375" customWidth="1"/>
    <col min="3" max="3" width="4.7109375" customWidth="1"/>
    <col min="4" max="4" width="32.7109375" customWidth="1"/>
    <col min="5" max="5" width="4.7109375" customWidth="1"/>
    <col min="6" max="6" width="32.7109375" customWidth="1"/>
    <col min="7" max="7" width="4.7109375" customWidth="1"/>
    <col min="8" max="8" width="32.7109375" customWidth="1"/>
    <col min="9" max="9" width="4.7109375" customWidth="1"/>
  </cols>
  <sheetData>
    <row r="1" spans="2:9" ht="21" x14ac:dyDescent="0.35">
      <c r="B1" s="257" t="s">
        <v>412</v>
      </c>
      <c r="C1" s="257"/>
      <c r="D1" s="257"/>
      <c r="E1" s="257"/>
      <c r="F1" s="257"/>
      <c r="G1" s="257"/>
      <c r="H1" s="257"/>
      <c r="I1" s="121"/>
    </row>
    <row r="2" spans="2:9" x14ac:dyDescent="0.25">
      <c r="B2" s="127"/>
    </row>
    <row r="3" spans="2:9" x14ac:dyDescent="0.25">
      <c r="B3" s="128" t="s">
        <v>136</v>
      </c>
      <c r="C3" s="123"/>
      <c r="D3" s="122" t="s">
        <v>137</v>
      </c>
      <c r="E3" s="123"/>
      <c r="F3" s="122" t="s">
        <v>138</v>
      </c>
      <c r="G3" s="123"/>
      <c r="H3" s="128" t="s">
        <v>156</v>
      </c>
      <c r="I3" s="123"/>
    </row>
    <row r="4" spans="2:9" x14ac:dyDescent="0.25">
      <c r="B4" s="129"/>
      <c r="D4" s="124"/>
      <c r="F4" s="124"/>
      <c r="H4" s="124"/>
    </row>
    <row r="5" spans="2:9" x14ac:dyDescent="0.25">
      <c r="B5" s="130" t="s">
        <v>66</v>
      </c>
      <c r="D5" s="126" t="s">
        <v>157</v>
      </c>
      <c r="F5" s="126" t="s">
        <v>159</v>
      </c>
      <c r="H5" s="126" t="s">
        <v>237</v>
      </c>
    </row>
    <row r="6" spans="2:9" x14ac:dyDescent="0.25">
      <c r="B6" s="130" t="s">
        <v>135</v>
      </c>
      <c r="D6" s="126" t="s">
        <v>158</v>
      </c>
      <c r="F6" s="126" t="s">
        <v>160</v>
      </c>
      <c r="H6" s="126" t="s">
        <v>239</v>
      </c>
    </row>
    <row r="7" spans="2:9" x14ac:dyDescent="0.25">
      <c r="B7" s="130" t="s">
        <v>117</v>
      </c>
      <c r="D7" s="125"/>
      <c r="H7" s="126" t="s">
        <v>238</v>
      </c>
    </row>
    <row r="8" spans="2:9" x14ac:dyDescent="0.25">
      <c r="B8" s="130" t="s">
        <v>93</v>
      </c>
      <c r="D8" s="125"/>
      <c r="H8" s="126" t="s">
        <v>240</v>
      </c>
    </row>
    <row r="9" spans="2:9" x14ac:dyDescent="0.25">
      <c r="B9" s="130" t="s">
        <v>118</v>
      </c>
      <c r="D9" s="125"/>
      <c r="H9" s="126" t="s">
        <v>241</v>
      </c>
    </row>
    <row r="10" spans="2:9" x14ac:dyDescent="0.25">
      <c r="B10" s="130" t="s">
        <v>119</v>
      </c>
      <c r="D10" s="131"/>
      <c r="H10" s="126" t="s">
        <v>139</v>
      </c>
    </row>
    <row r="11" spans="2:9" x14ac:dyDescent="0.25">
      <c r="B11" s="130" t="s">
        <v>120</v>
      </c>
      <c r="D11" s="131"/>
      <c r="H11" s="126" t="s">
        <v>140</v>
      </c>
    </row>
    <row r="12" spans="2:9" x14ac:dyDescent="0.25">
      <c r="B12" s="130" t="s">
        <v>121</v>
      </c>
      <c r="D12" s="131"/>
    </row>
    <row r="13" spans="2:9" x14ac:dyDescent="0.25">
      <c r="B13" s="130" t="s">
        <v>122</v>
      </c>
      <c r="D13" s="125"/>
    </row>
    <row r="14" spans="2:9" x14ac:dyDescent="0.25">
      <c r="B14" s="130" t="s">
        <v>123</v>
      </c>
      <c r="D14" s="131"/>
    </row>
    <row r="15" spans="2:9" x14ac:dyDescent="0.25">
      <c r="B15" s="130" t="s">
        <v>124</v>
      </c>
      <c r="D15" s="131"/>
    </row>
    <row r="16" spans="2:9" x14ac:dyDescent="0.25">
      <c r="B16" s="130" t="s">
        <v>125</v>
      </c>
    </row>
    <row r="17" spans="2:2" x14ac:dyDescent="0.25">
      <c r="B17" s="130" t="s">
        <v>126</v>
      </c>
    </row>
    <row r="18" spans="2:2" x14ac:dyDescent="0.25">
      <c r="B18" s="130" t="s">
        <v>127</v>
      </c>
    </row>
    <row r="19" spans="2:2" x14ac:dyDescent="0.25">
      <c r="B19" s="130" t="s">
        <v>128</v>
      </c>
    </row>
    <row r="20" spans="2:2" x14ac:dyDescent="0.25">
      <c r="B20" s="130" t="s">
        <v>129</v>
      </c>
    </row>
    <row r="21" spans="2:2" x14ac:dyDescent="0.25">
      <c r="B21" s="130" t="s">
        <v>130</v>
      </c>
    </row>
    <row r="22" spans="2:2" x14ac:dyDescent="0.25">
      <c r="B22" s="130" t="s">
        <v>131</v>
      </c>
    </row>
    <row r="23" spans="2:2" x14ac:dyDescent="0.25">
      <c r="B23" s="130" t="s">
        <v>132</v>
      </c>
    </row>
    <row r="24" spans="2:2" x14ac:dyDescent="0.25">
      <c r="B24" s="126" t="s">
        <v>133</v>
      </c>
    </row>
    <row r="25" spans="2:2" x14ac:dyDescent="0.25">
      <c r="B25" s="126" t="s">
        <v>134</v>
      </c>
    </row>
  </sheetData>
  <sheetProtection password="CEBE" sheet="1" objects="1" scenarios="1"/>
  <mergeCells count="1">
    <mergeCell ref="B1:H1"/>
  </mergeCells>
  <hyperlinks>
    <hyperlink ref="B5" location="MA_zongora!A1" display="Zongora"/>
    <hyperlink ref="B6" location="'MA_zkis-korr.'!A1" display="Zongorakísérő-korrepetitor"/>
    <hyperlink ref="B7" location="MA_orgona!A1" display="Orgona"/>
    <hyperlink ref="B8" location="MA_csembaló!A1" display="Csembaló"/>
    <hyperlink ref="B10" location="MA_hárfa!A1" display="Hárfa"/>
    <hyperlink ref="B11" location="MA_gitár!A1" display="Gitár"/>
    <hyperlink ref="B12" location="MA_cimbalom!A1" display="Cimbalom"/>
    <hyperlink ref="B9" location="MA_harmonika!A1" display="Harmonika"/>
    <hyperlink ref="B13" location="MA_hegedű!A1" display="Hegedű"/>
    <hyperlink ref="B14" location="MA_mélyhegedű!A1" display="Mélyhegedű"/>
    <hyperlink ref="B15" location="MA_gordonka!A1" display="Gordonka"/>
    <hyperlink ref="B16" location="MA_gordon!A1" display="Gordon"/>
    <hyperlink ref="B17" location="MA_fuvola!A1" display="Fuvola"/>
    <hyperlink ref="B19" location="MA_klarinét!A1" display="Klarinét"/>
    <hyperlink ref="B18" location="MA_oboa!A1" display="Oboa"/>
    <hyperlink ref="B20" location="MA_fagott!A1" display="Fagott"/>
    <hyperlink ref="B21" location="MA_kürt!A1" display="Kürt"/>
    <hyperlink ref="B22" location="MA_trombita!A1" display="Trombita"/>
    <hyperlink ref="B23" location="MA_harsona!A1" display="Harsona"/>
    <hyperlink ref="B24" location="MA_tuba!A1" display="Tuba"/>
    <hyperlink ref="B25" location="MA_ütő!A1" display="Ütőhangszerek"/>
    <hyperlink ref="D5" location="'MA_Egyh. kórusk.'!A1" display="egyházzene kóruskarnagy"/>
    <hyperlink ref="D6" location="'MA_Egyh. orgona'!A1" display="egyházzene orgonaművész"/>
    <hyperlink ref="F5" location="MA_opera!A1" display="operaének"/>
    <hyperlink ref="F6" location="MA_oratórium!A1" display="oratórium- és dalének"/>
    <hyperlink ref="H6" location="MA_etnomuzikológia!A1" display="Etnomuzikológus"/>
    <hyperlink ref="H7" location="MA_Zeneszerző!A1" display="Zeneszerző"/>
    <hyperlink ref="H10" location="MA_Kóruskarnagy!A1" display="Kóruskarnagy"/>
    <hyperlink ref="H11" location="MA_Karmester!A1" display="Karmester"/>
    <hyperlink ref="H5" location="'MA muzikológus'!A1" display="Muzikológus"/>
    <hyperlink ref="H8" location="MA_elektr.zenesz.spec.!A1" display="Elektronikus zeneszerzés spec."/>
    <hyperlink ref="H9" location="MA_alk.zenesz.spec.!A1" display="Alkalmazott zeneszerzés spec.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U1" sqref="U1"/>
    </sheetView>
  </sheetViews>
  <sheetFormatPr defaultRowHeight="12" x14ac:dyDescent="0.2"/>
  <cols>
    <col min="1" max="1" width="34.570312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26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6" t="s">
        <v>410</v>
      </c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86" t="s">
        <v>6</v>
      </c>
      <c r="J6" s="2" t="s">
        <v>5</v>
      </c>
      <c r="K6" s="19" t="s">
        <v>2</v>
      </c>
      <c r="L6" s="186" t="s">
        <v>6</v>
      </c>
      <c r="M6" s="2" t="s">
        <v>5</v>
      </c>
      <c r="N6" s="19" t="s">
        <v>2</v>
      </c>
      <c r="O6" s="186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3.5" customHeight="1" thickTop="1" thickBot="1" x14ac:dyDescent="0.25">
      <c r="A7" s="268" t="s">
        <v>203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</row>
    <row r="8" spans="1:20" ht="13.5" customHeight="1" x14ac:dyDescent="0.2">
      <c r="A8" s="117" t="s">
        <v>70</v>
      </c>
      <c r="B8" s="50" t="s">
        <v>307</v>
      </c>
      <c r="C8" s="51" t="s">
        <v>218</v>
      </c>
      <c r="D8" s="51" t="s">
        <v>199</v>
      </c>
      <c r="E8" s="145" t="s">
        <v>43</v>
      </c>
      <c r="F8" s="26">
        <v>60</v>
      </c>
      <c r="G8" s="27">
        <v>2</v>
      </c>
      <c r="H8" s="28">
        <v>9</v>
      </c>
      <c r="I8" s="17" t="s">
        <v>44</v>
      </c>
      <c r="J8" s="27">
        <v>2</v>
      </c>
      <c r="K8" s="28">
        <v>9</v>
      </c>
      <c r="L8" s="29" t="s">
        <v>44</v>
      </c>
      <c r="M8" s="27">
        <v>2</v>
      </c>
      <c r="N8" s="28">
        <v>9</v>
      </c>
      <c r="O8" s="17" t="s">
        <v>44</v>
      </c>
      <c r="P8" s="27">
        <v>2</v>
      </c>
      <c r="Q8" s="28">
        <v>9</v>
      </c>
      <c r="R8" s="29" t="s">
        <v>43</v>
      </c>
      <c r="S8" s="240">
        <f>SUM(G8,J8,M8,P8)*15</f>
        <v>120</v>
      </c>
      <c r="T8" s="30">
        <f>SUM(H8,K8,N8,Q8)</f>
        <v>36</v>
      </c>
    </row>
    <row r="9" spans="1:20" ht="13.5" customHeight="1" x14ac:dyDescent="0.2">
      <c r="A9" s="70" t="s">
        <v>48</v>
      </c>
      <c r="B9" s="48" t="s">
        <v>308</v>
      </c>
      <c r="C9" s="49" t="s">
        <v>218</v>
      </c>
      <c r="D9" s="49" t="s">
        <v>209</v>
      </c>
      <c r="E9" s="146" t="s">
        <v>43</v>
      </c>
      <c r="F9" s="11">
        <v>60</v>
      </c>
      <c r="G9" s="3">
        <v>1</v>
      </c>
      <c r="H9" s="4">
        <v>3</v>
      </c>
      <c r="I9" s="5" t="s">
        <v>43</v>
      </c>
      <c r="J9" s="3">
        <v>1</v>
      </c>
      <c r="K9" s="4">
        <v>3</v>
      </c>
      <c r="L9" s="76" t="s">
        <v>44</v>
      </c>
      <c r="M9" s="3">
        <v>1</v>
      </c>
      <c r="N9" s="4">
        <v>3</v>
      </c>
      <c r="O9" s="5" t="s">
        <v>43</v>
      </c>
      <c r="P9" s="3">
        <v>1</v>
      </c>
      <c r="Q9" s="4">
        <v>3</v>
      </c>
      <c r="R9" s="76" t="s">
        <v>43</v>
      </c>
      <c r="S9" s="241">
        <f t="shared" ref="S9:S15" si="0">SUM(G9,J9,M9,P9)*15</f>
        <v>60</v>
      </c>
      <c r="T9" s="21">
        <f t="shared" ref="T9:T13" si="1">SUM(H9,K9,N9,Q9)</f>
        <v>12</v>
      </c>
    </row>
    <row r="10" spans="1:20" ht="13.5" customHeight="1" x14ac:dyDescent="0.2">
      <c r="A10" s="70" t="s">
        <v>71</v>
      </c>
      <c r="B10" s="48" t="s">
        <v>309</v>
      </c>
      <c r="C10" s="49" t="s">
        <v>218</v>
      </c>
      <c r="D10" s="49" t="s">
        <v>209</v>
      </c>
      <c r="E10" s="146" t="s">
        <v>43</v>
      </c>
      <c r="F10" s="11">
        <v>60</v>
      </c>
      <c r="G10" s="3">
        <v>1</v>
      </c>
      <c r="H10" s="4">
        <v>3</v>
      </c>
      <c r="I10" s="5" t="s">
        <v>43</v>
      </c>
      <c r="J10" s="3">
        <v>1</v>
      </c>
      <c r="K10" s="4">
        <v>3</v>
      </c>
      <c r="L10" s="13" t="s">
        <v>44</v>
      </c>
      <c r="M10" s="3"/>
      <c r="N10" s="4"/>
      <c r="O10" s="5"/>
      <c r="P10" s="3"/>
      <c r="Q10" s="4"/>
      <c r="R10" s="13"/>
      <c r="S10" s="241">
        <f t="shared" si="0"/>
        <v>30</v>
      </c>
      <c r="T10" s="21">
        <f t="shared" si="1"/>
        <v>6</v>
      </c>
    </row>
    <row r="11" spans="1:20" ht="13.5" customHeight="1" x14ac:dyDescent="0.2">
      <c r="A11" s="70" t="s">
        <v>68</v>
      </c>
      <c r="B11" s="48" t="s">
        <v>310</v>
      </c>
      <c r="C11" s="49" t="s">
        <v>218</v>
      </c>
      <c r="D11" s="49" t="s">
        <v>209</v>
      </c>
      <c r="E11" s="146" t="s">
        <v>43</v>
      </c>
      <c r="F11" s="11">
        <v>60</v>
      </c>
      <c r="G11" s="3">
        <v>6</v>
      </c>
      <c r="H11" s="4">
        <v>3</v>
      </c>
      <c r="I11" s="5" t="s">
        <v>43</v>
      </c>
      <c r="J11" s="3">
        <v>6</v>
      </c>
      <c r="K11" s="4">
        <v>3</v>
      </c>
      <c r="L11" s="13" t="s">
        <v>43</v>
      </c>
      <c r="M11" s="3">
        <v>6</v>
      </c>
      <c r="N11" s="4">
        <v>3</v>
      </c>
      <c r="O11" s="5" t="s">
        <v>43</v>
      </c>
      <c r="P11" s="3">
        <v>6</v>
      </c>
      <c r="Q11" s="4">
        <v>3</v>
      </c>
      <c r="R11" s="13" t="s">
        <v>43</v>
      </c>
      <c r="S11" s="241">
        <f t="shared" si="0"/>
        <v>360</v>
      </c>
      <c r="T11" s="21">
        <f t="shared" si="1"/>
        <v>12</v>
      </c>
    </row>
    <row r="12" spans="1:20" ht="13.5" customHeight="1" x14ac:dyDescent="0.2">
      <c r="A12" s="70" t="s">
        <v>69</v>
      </c>
      <c r="B12" s="48" t="s">
        <v>311</v>
      </c>
      <c r="C12" s="49" t="s">
        <v>218</v>
      </c>
      <c r="D12" s="49" t="s">
        <v>209</v>
      </c>
      <c r="E12" s="146" t="s">
        <v>43</v>
      </c>
      <c r="F12" s="11">
        <v>60</v>
      </c>
      <c r="G12" s="3">
        <v>1</v>
      </c>
      <c r="H12" s="4">
        <v>2</v>
      </c>
      <c r="I12" s="5" t="s">
        <v>43</v>
      </c>
      <c r="J12" s="3">
        <v>1</v>
      </c>
      <c r="K12" s="4">
        <v>2</v>
      </c>
      <c r="L12" s="13" t="s">
        <v>43</v>
      </c>
      <c r="M12" s="3">
        <v>1</v>
      </c>
      <c r="N12" s="4">
        <v>2</v>
      </c>
      <c r="O12" s="5" t="s">
        <v>43</v>
      </c>
      <c r="P12" s="3"/>
      <c r="Q12" s="4"/>
      <c r="R12" s="13"/>
      <c r="S12" s="241">
        <f t="shared" si="0"/>
        <v>45</v>
      </c>
      <c r="T12" s="21">
        <f t="shared" si="1"/>
        <v>6</v>
      </c>
    </row>
    <row r="13" spans="1:20" ht="13.5" customHeight="1" thickBot="1" x14ac:dyDescent="0.25">
      <c r="A13" s="132" t="s">
        <v>60</v>
      </c>
      <c r="B13" s="55" t="s">
        <v>296</v>
      </c>
      <c r="C13" s="56" t="s">
        <v>218</v>
      </c>
      <c r="D13" s="56" t="s">
        <v>209</v>
      </c>
      <c r="E13" s="189" t="s">
        <v>43</v>
      </c>
      <c r="F13" s="52">
        <v>60</v>
      </c>
      <c r="G13" s="6">
        <v>1</v>
      </c>
      <c r="H13" s="7">
        <v>2</v>
      </c>
      <c r="I13" s="8" t="s">
        <v>43</v>
      </c>
      <c r="J13" s="6">
        <v>1</v>
      </c>
      <c r="K13" s="7">
        <v>2</v>
      </c>
      <c r="L13" s="9" t="s">
        <v>43</v>
      </c>
      <c r="M13" s="6"/>
      <c r="N13" s="7"/>
      <c r="O13" s="8"/>
      <c r="P13" s="6"/>
      <c r="Q13" s="7"/>
      <c r="R13" s="9"/>
      <c r="S13" s="243">
        <f t="shared" si="0"/>
        <v>30</v>
      </c>
      <c r="T13" s="59">
        <f t="shared" si="1"/>
        <v>4</v>
      </c>
    </row>
    <row r="14" spans="1:20" ht="13.5" customHeight="1" x14ac:dyDescent="0.2">
      <c r="A14" s="115" t="s">
        <v>52</v>
      </c>
      <c r="B14" s="84" t="s">
        <v>258</v>
      </c>
      <c r="C14" s="85"/>
      <c r="D14" s="85" t="s">
        <v>209</v>
      </c>
      <c r="E14" s="85" t="s">
        <v>155</v>
      </c>
      <c r="F14" s="86">
        <v>45</v>
      </c>
      <c r="G14" s="167">
        <v>2</v>
      </c>
      <c r="H14" s="168">
        <v>3</v>
      </c>
      <c r="I14" s="69" t="s">
        <v>44</v>
      </c>
      <c r="J14" s="167">
        <v>2</v>
      </c>
      <c r="K14" s="168">
        <v>3</v>
      </c>
      <c r="L14" s="69" t="s">
        <v>44</v>
      </c>
      <c r="M14" s="167"/>
      <c r="N14" s="168"/>
      <c r="O14" s="69"/>
      <c r="P14" s="167"/>
      <c r="Q14" s="168"/>
      <c r="R14" s="69"/>
      <c r="S14" s="235">
        <f t="shared" si="0"/>
        <v>60</v>
      </c>
      <c r="T14" s="90">
        <f t="shared" ref="T14:T15" si="2">SUM(H14,K14,N14,Q14)</f>
        <v>6</v>
      </c>
    </row>
    <row r="15" spans="1:20" ht="13.5" customHeight="1" x14ac:dyDescent="0.2">
      <c r="A15" s="70" t="s">
        <v>53</v>
      </c>
      <c r="B15" s="71" t="s">
        <v>259</v>
      </c>
      <c r="C15" s="72" t="s">
        <v>218</v>
      </c>
      <c r="D15" s="72" t="s">
        <v>209</v>
      </c>
      <c r="E15" s="72" t="s">
        <v>47</v>
      </c>
      <c r="F15" s="73">
        <v>45</v>
      </c>
      <c r="G15" s="74">
        <v>2</v>
      </c>
      <c r="H15" s="75">
        <v>2</v>
      </c>
      <c r="I15" s="76" t="s">
        <v>43</v>
      </c>
      <c r="J15" s="74">
        <v>2</v>
      </c>
      <c r="K15" s="75">
        <v>2</v>
      </c>
      <c r="L15" s="76" t="s">
        <v>43</v>
      </c>
      <c r="M15" s="74"/>
      <c r="N15" s="75"/>
      <c r="O15" s="76"/>
      <c r="P15" s="74"/>
      <c r="Q15" s="75"/>
      <c r="R15" s="76"/>
      <c r="S15" s="236">
        <f t="shared" si="0"/>
        <v>60</v>
      </c>
      <c r="T15" s="77">
        <f t="shared" si="2"/>
        <v>4</v>
      </c>
    </row>
    <row r="16" spans="1:20" ht="13.5" customHeight="1" thickBot="1" x14ac:dyDescent="0.25">
      <c r="A16" s="105" t="s">
        <v>51</v>
      </c>
      <c r="B16" s="46" t="s">
        <v>273</v>
      </c>
      <c r="C16" s="107" t="s">
        <v>218</v>
      </c>
      <c r="D16" s="107" t="s">
        <v>209</v>
      </c>
      <c r="E16" s="107" t="s">
        <v>47</v>
      </c>
      <c r="F16" s="108">
        <v>45</v>
      </c>
      <c r="G16" s="109"/>
      <c r="H16" s="110"/>
      <c r="I16" s="111"/>
      <c r="J16" s="109"/>
      <c r="K16" s="110"/>
      <c r="L16" s="111"/>
      <c r="M16" s="109">
        <v>2</v>
      </c>
      <c r="N16" s="110">
        <v>2</v>
      </c>
      <c r="O16" s="111" t="s">
        <v>43</v>
      </c>
      <c r="P16" s="109">
        <v>2</v>
      </c>
      <c r="Q16" s="110">
        <v>2</v>
      </c>
      <c r="R16" s="111" t="s">
        <v>43</v>
      </c>
      <c r="S16" s="249">
        <f>SUM(G16,J16,M16,P16)*15</f>
        <v>60</v>
      </c>
      <c r="T16" s="112">
        <f>SUM(H16,K16,N16,Q16)</f>
        <v>4</v>
      </c>
    </row>
    <row r="17" spans="1:20" ht="13.5" customHeight="1" thickTop="1" thickBot="1" x14ac:dyDescent="0.25">
      <c r="A17" s="261" t="s">
        <v>15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3"/>
    </row>
    <row r="18" spans="1:20" ht="13.5" customHeight="1" thickBot="1" x14ac:dyDescent="0.25">
      <c r="A18" s="133" t="s">
        <v>205</v>
      </c>
      <c r="B18" s="134"/>
      <c r="C18" s="135"/>
      <c r="D18" s="135"/>
      <c r="E18" s="135"/>
      <c r="F18" s="136"/>
      <c r="G18" s="27"/>
      <c r="H18" s="28">
        <v>3</v>
      </c>
      <c r="I18" s="29"/>
      <c r="J18" s="27"/>
      <c r="K18" s="28">
        <v>3</v>
      </c>
      <c r="L18" s="89"/>
      <c r="M18" s="27"/>
      <c r="N18" s="28">
        <v>4</v>
      </c>
      <c r="O18" s="29"/>
      <c r="P18" s="27"/>
      <c r="Q18" s="28">
        <v>5</v>
      </c>
      <c r="R18" s="172"/>
      <c r="S18" s="238"/>
      <c r="T18" s="147">
        <f t="shared" ref="T18" si="3">SUM(H18,K18,N18,Q18)</f>
        <v>15</v>
      </c>
    </row>
    <row r="19" spans="1:20" ht="13.5" customHeight="1" thickTop="1" thickBot="1" x14ac:dyDescent="0.25">
      <c r="A19" s="158" t="s">
        <v>56</v>
      </c>
      <c r="B19" s="150" t="s">
        <v>265</v>
      </c>
      <c r="C19" s="151"/>
      <c r="D19" s="151"/>
      <c r="E19" s="151" t="s">
        <v>168</v>
      </c>
      <c r="F19" s="152"/>
      <c r="G19" s="153"/>
      <c r="H19" s="154"/>
      <c r="I19" s="155"/>
      <c r="J19" s="153"/>
      <c r="K19" s="154"/>
      <c r="L19" s="155"/>
      <c r="M19" s="153">
        <v>0</v>
      </c>
      <c r="N19" s="154">
        <v>7</v>
      </c>
      <c r="O19" s="155" t="s">
        <v>43</v>
      </c>
      <c r="P19" s="153">
        <v>0</v>
      </c>
      <c r="Q19" s="154">
        <v>8</v>
      </c>
      <c r="R19" s="156" t="s">
        <v>43</v>
      </c>
      <c r="S19" s="239">
        <f t="shared" ref="S19" si="4">SUM(G19,J19,M19,P19)*15</f>
        <v>0</v>
      </c>
      <c r="T19" s="157">
        <f>SUM(H19,K19,N19,Q19)</f>
        <v>15</v>
      </c>
    </row>
    <row r="20" spans="1:20" ht="13.5" customHeight="1" thickTop="1" thickBot="1" x14ac:dyDescent="0.3">
      <c r="A20" s="298" t="s">
        <v>12</v>
      </c>
      <c r="B20" s="299"/>
      <c r="C20" s="299"/>
      <c r="D20" s="299"/>
      <c r="E20" s="299"/>
      <c r="F20" s="301"/>
      <c r="G20" s="225">
        <f>SUM(G8:G19)</f>
        <v>16</v>
      </c>
      <c r="H20" s="23">
        <f t="shared" ref="H20:T20" si="5">SUM(H8:H19)</f>
        <v>30</v>
      </c>
      <c r="I20" s="24"/>
      <c r="J20" s="225">
        <f t="shared" si="5"/>
        <v>16</v>
      </c>
      <c r="K20" s="23">
        <f t="shared" si="5"/>
        <v>30</v>
      </c>
      <c r="L20" s="24"/>
      <c r="M20" s="225">
        <f t="shared" si="5"/>
        <v>12</v>
      </c>
      <c r="N20" s="23">
        <f t="shared" si="5"/>
        <v>30</v>
      </c>
      <c r="O20" s="24"/>
      <c r="P20" s="225">
        <f t="shared" si="5"/>
        <v>11</v>
      </c>
      <c r="Q20" s="23">
        <f t="shared" si="5"/>
        <v>30</v>
      </c>
      <c r="R20" s="24"/>
      <c r="S20" s="231">
        <f t="shared" si="5"/>
        <v>825</v>
      </c>
      <c r="T20" s="25">
        <f t="shared" si="5"/>
        <v>120</v>
      </c>
    </row>
    <row r="21" spans="1:20" ht="12.75" thickTop="1" x14ac:dyDescent="0.2"/>
    <row r="22" spans="1:20" x14ac:dyDescent="0.2">
      <c r="A22" s="1" t="s">
        <v>161</v>
      </c>
    </row>
    <row r="23" spans="1:20" x14ac:dyDescent="0.2">
      <c r="A23" s="1" t="s">
        <v>163</v>
      </c>
    </row>
    <row r="24" spans="1:20" x14ac:dyDescent="0.2">
      <c r="A24" s="1" t="s">
        <v>169</v>
      </c>
    </row>
    <row r="26" spans="1:20" x14ac:dyDescent="0.2">
      <c r="A26" s="171" t="s">
        <v>213</v>
      </c>
    </row>
    <row r="27" spans="1:20" x14ac:dyDescent="0.2">
      <c r="A27" s="113" t="s">
        <v>211</v>
      </c>
      <c r="D27" s="1" t="s">
        <v>214</v>
      </c>
      <c r="E27" s="113"/>
      <c r="G27" s="1" t="s">
        <v>162</v>
      </c>
      <c r="H27" s="113"/>
      <c r="K27" s="113"/>
      <c r="L27" s="113"/>
      <c r="M27" s="113" t="s">
        <v>195</v>
      </c>
      <c r="N27" s="113"/>
      <c r="P27" s="113"/>
      <c r="R27" s="114"/>
    </row>
    <row r="28" spans="1:20" x14ac:dyDescent="0.2">
      <c r="A28" s="113" t="s">
        <v>219</v>
      </c>
      <c r="D28" s="1" t="s">
        <v>200</v>
      </c>
      <c r="E28" s="113"/>
      <c r="G28" s="1" t="s">
        <v>164</v>
      </c>
      <c r="H28" s="113"/>
      <c r="K28" s="113"/>
      <c r="L28" s="113"/>
      <c r="M28" s="113" t="s">
        <v>193</v>
      </c>
      <c r="N28" s="113"/>
      <c r="P28" s="113"/>
      <c r="R28" s="114"/>
    </row>
    <row r="29" spans="1:20" x14ac:dyDescent="0.2">
      <c r="A29" s="1" t="s">
        <v>220</v>
      </c>
      <c r="D29" s="1" t="s">
        <v>210</v>
      </c>
      <c r="G29" s="1" t="s">
        <v>165</v>
      </c>
      <c r="M29" s="1" t="s">
        <v>194</v>
      </c>
      <c r="R29" s="18"/>
    </row>
    <row r="30" spans="1:20" x14ac:dyDescent="0.2">
      <c r="A30" s="1" t="s">
        <v>221</v>
      </c>
      <c r="G30" s="1" t="s">
        <v>166</v>
      </c>
      <c r="R30" s="18"/>
    </row>
    <row r="31" spans="1:20" x14ac:dyDescent="0.2">
      <c r="A31" s="1" t="s">
        <v>212</v>
      </c>
      <c r="G31" s="1" t="s">
        <v>167</v>
      </c>
      <c r="R31" s="18"/>
    </row>
    <row r="33" spans="1:1" x14ac:dyDescent="0.2">
      <c r="A33" s="171" t="s">
        <v>215</v>
      </c>
    </row>
    <row r="34" spans="1:1" x14ac:dyDescent="0.2">
      <c r="A34" s="1" t="s">
        <v>222</v>
      </c>
    </row>
    <row r="35" spans="1:1" x14ac:dyDescent="0.2">
      <c r="A35" s="1" t="s">
        <v>216</v>
      </c>
    </row>
    <row r="36" spans="1:1" x14ac:dyDescent="0.2">
      <c r="A36" s="1" t="s">
        <v>223</v>
      </c>
    </row>
    <row r="37" spans="1:1" x14ac:dyDescent="0.2">
      <c r="A37" s="1" t="s">
        <v>224</v>
      </c>
    </row>
    <row r="38" spans="1:1" x14ac:dyDescent="0.2">
      <c r="A38" s="1" t="s">
        <v>217</v>
      </c>
    </row>
  </sheetData>
  <sheetProtection password="CEBE" sheet="1" objects="1" scenarios="1"/>
  <mergeCells count="22"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1:T1"/>
    <mergeCell ref="A2:T2"/>
    <mergeCell ref="B3:L3"/>
    <mergeCell ref="M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U1" sqref="U1"/>
    </sheetView>
  </sheetViews>
  <sheetFormatPr defaultRowHeight="12" x14ac:dyDescent="0.2"/>
  <cols>
    <col min="1" max="1" width="3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27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6" t="s">
        <v>410</v>
      </c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86" t="s">
        <v>6</v>
      </c>
      <c r="J6" s="2" t="s">
        <v>5</v>
      </c>
      <c r="K6" s="19" t="s">
        <v>2</v>
      </c>
      <c r="L6" s="186" t="s">
        <v>6</v>
      </c>
      <c r="M6" s="2" t="s">
        <v>5</v>
      </c>
      <c r="N6" s="19" t="s">
        <v>2</v>
      </c>
      <c r="O6" s="186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3.5" customHeight="1" thickTop="1" thickBot="1" x14ac:dyDescent="0.25">
      <c r="A7" s="268" t="s">
        <v>203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</row>
    <row r="8" spans="1:20" ht="13.5" customHeight="1" x14ac:dyDescent="0.2">
      <c r="A8" s="117" t="s">
        <v>72</v>
      </c>
      <c r="B8" s="50" t="s">
        <v>312</v>
      </c>
      <c r="C8" s="51" t="s">
        <v>218</v>
      </c>
      <c r="D8" s="51" t="s">
        <v>199</v>
      </c>
      <c r="E8" s="145" t="s">
        <v>43</v>
      </c>
      <c r="F8" s="26">
        <v>60</v>
      </c>
      <c r="G8" s="27">
        <v>2</v>
      </c>
      <c r="H8" s="28">
        <v>9</v>
      </c>
      <c r="I8" s="17" t="s">
        <v>44</v>
      </c>
      <c r="J8" s="27">
        <v>2</v>
      </c>
      <c r="K8" s="28">
        <v>9</v>
      </c>
      <c r="L8" s="29" t="s">
        <v>44</v>
      </c>
      <c r="M8" s="27">
        <v>2</v>
      </c>
      <c r="N8" s="28">
        <v>9</v>
      </c>
      <c r="O8" s="17" t="s">
        <v>44</v>
      </c>
      <c r="P8" s="27">
        <v>2</v>
      </c>
      <c r="Q8" s="28">
        <v>9</v>
      </c>
      <c r="R8" s="29" t="s">
        <v>43</v>
      </c>
      <c r="S8" s="240">
        <f>SUM(G8,J8,M8,P8)*15</f>
        <v>120</v>
      </c>
      <c r="T8" s="30">
        <f>SUM(H8,K8,N8,Q8)</f>
        <v>36</v>
      </c>
    </row>
    <row r="9" spans="1:20" ht="13.5" customHeight="1" x14ac:dyDescent="0.2">
      <c r="A9" s="70" t="s">
        <v>48</v>
      </c>
      <c r="B9" s="48" t="s">
        <v>308</v>
      </c>
      <c r="C9" s="49" t="s">
        <v>218</v>
      </c>
      <c r="D9" s="49" t="s">
        <v>209</v>
      </c>
      <c r="E9" s="146" t="s">
        <v>43</v>
      </c>
      <c r="F9" s="11">
        <v>60</v>
      </c>
      <c r="G9" s="3">
        <v>1</v>
      </c>
      <c r="H9" s="4">
        <v>3</v>
      </c>
      <c r="I9" s="5" t="s">
        <v>43</v>
      </c>
      <c r="J9" s="3">
        <v>1</v>
      </c>
      <c r="K9" s="4">
        <v>3</v>
      </c>
      <c r="L9" s="76" t="s">
        <v>44</v>
      </c>
      <c r="M9" s="3">
        <v>1</v>
      </c>
      <c r="N9" s="4">
        <v>3</v>
      </c>
      <c r="O9" s="5" t="s">
        <v>43</v>
      </c>
      <c r="P9" s="3">
        <v>1</v>
      </c>
      <c r="Q9" s="4">
        <v>3</v>
      </c>
      <c r="R9" s="76" t="s">
        <v>43</v>
      </c>
      <c r="S9" s="241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0" t="s">
        <v>71</v>
      </c>
      <c r="B10" s="48" t="s">
        <v>309</v>
      </c>
      <c r="C10" s="49" t="s">
        <v>218</v>
      </c>
      <c r="D10" s="49" t="s">
        <v>209</v>
      </c>
      <c r="E10" s="146" t="s">
        <v>43</v>
      </c>
      <c r="F10" s="11">
        <v>60</v>
      </c>
      <c r="G10" s="3">
        <v>1</v>
      </c>
      <c r="H10" s="4">
        <v>3</v>
      </c>
      <c r="I10" s="5" t="s">
        <v>43</v>
      </c>
      <c r="J10" s="3">
        <v>1</v>
      </c>
      <c r="K10" s="4">
        <v>3</v>
      </c>
      <c r="L10" s="13" t="s">
        <v>44</v>
      </c>
      <c r="M10" s="3"/>
      <c r="N10" s="4"/>
      <c r="O10" s="5"/>
      <c r="P10" s="3"/>
      <c r="Q10" s="4"/>
      <c r="R10" s="13"/>
      <c r="S10" s="241">
        <f t="shared" si="0"/>
        <v>30</v>
      </c>
      <c r="T10" s="21">
        <f t="shared" si="1"/>
        <v>6</v>
      </c>
    </row>
    <row r="11" spans="1:20" ht="13.5" customHeight="1" x14ac:dyDescent="0.2">
      <c r="A11" s="70" t="s">
        <v>68</v>
      </c>
      <c r="B11" s="48" t="s">
        <v>310</v>
      </c>
      <c r="C11" s="49" t="s">
        <v>218</v>
      </c>
      <c r="D11" s="49" t="s">
        <v>209</v>
      </c>
      <c r="E11" s="146" t="s">
        <v>43</v>
      </c>
      <c r="F11" s="11">
        <v>60</v>
      </c>
      <c r="G11" s="3">
        <v>6</v>
      </c>
      <c r="H11" s="4">
        <v>3</v>
      </c>
      <c r="I11" s="5" t="s">
        <v>43</v>
      </c>
      <c r="J11" s="3">
        <v>6</v>
      </c>
      <c r="K11" s="4">
        <v>3</v>
      </c>
      <c r="L11" s="13" t="s">
        <v>43</v>
      </c>
      <c r="M11" s="3">
        <v>6</v>
      </c>
      <c r="N11" s="4">
        <v>3</v>
      </c>
      <c r="O11" s="5" t="s">
        <v>43</v>
      </c>
      <c r="P11" s="3">
        <v>6</v>
      </c>
      <c r="Q11" s="4">
        <v>3</v>
      </c>
      <c r="R11" s="13" t="s">
        <v>43</v>
      </c>
      <c r="S11" s="241">
        <f t="shared" si="0"/>
        <v>360</v>
      </c>
      <c r="T11" s="21">
        <f t="shared" si="1"/>
        <v>12</v>
      </c>
    </row>
    <row r="12" spans="1:20" ht="13.5" customHeight="1" x14ac:dyDescent="0.2">
      <c r="A12" s="70" t="s">
        <v>69</v>
      </c>
      <c r="B12" s="48" t="s">
        <v>311</v>
      </c>
      <c r="C12" s="49" t="s">
        <v>218</v>
      </c>
      <c r="D12" s="49" t="s">
        <v>209</v>
      </c>
      <c r="E12" s="146" t="s">
        <v>43</v>
      </c>
      <c r="F12" s="11">
        <v>60</v>
      </c>
      <c r="G12" s="3">
        <v>1</v>
      </c>
      <c r="H12" s="4">
        <v>2</v>
      </c>
      <c r="I12" s="5" t="s">
        <v>43</v>
      </c>
      <c r="J12" s="3">
        <v>1</v>
      </c>
      <c r="K12" s="4">
        <v>2</v>
      </c>
      <c r="L12" s="13" t="s">
        <v>43</v>
      </c>
      <c r="M12" s="3">
        <v>1</v>
      </c>
      <c r="N12" s="4">
        <v>2</v>
      </c>
      <c r="O12" s="5" t="s">
        <v>43</v>
      </c>
      <c r="P12" s="3"/>
      <c r="Q12" s="4"/>
      <c r="R12" s="13"/>
      <c r="S12" s="241">
        <f t="shared" si="0"/>
        <v>45</v>
      </c>
      <c r="T12" s="21">
        <f t="shared" si="1"/>
        <v>6</v>
      </c>
    </row>
    <row r="13" spans="1:20" ht="13.5" customHeight="1" thickBot="1" x14ac:dyDescent="0.25">
      <c r="A13" s="132" t="s">
        <v>60</v>
      </c>
      <c r="B13" s="55" t="s">
        <v>296</v>
      </c>
      <c r="C13" s="56" t="s">
        <v>218</v>
      </c>
      <c r="D13" s="56" t="s">
        <v>209</v>
      </c>
      <c r="E13" s="189" t="s">
        <v>43</v>
      </c>
      <c r="F13" s="52">
        <v>60</v>
      </c>
      <c r="G13" s="6">
        <v>1</v>
      </c>
      <c r="H13" s="7">
        <v>2</v>
      </c>
      <c r="I13" s="8" t="s">
        <v>43</v>
      </c>
      <c r="J13" s="6">
        <v>1</v>
      </c>
      <c r="K13" s="7">
        <v>2</v>
      </c>
      <c r="L13" s="9" t="s">
        <v>43</v>
      </c>
      <c r="M13" s="6"/>
      <c r="N13" s="7"/>
      <c r="O13" s="8"/>
      <c r="P13" s="6"/>
      <c r="Q13" s="7"/>
      <c r="R13" s="9"/>
      <c r="S13" s="243">
        <f t="shared" si="0"/>
        <v>30</v>
      </c>
      <c r="T13" s="59">
        <f t="shared" si="1"/>
        <v>4</v>
      </c>
    </row>
    <row r="14" spans="1:20" ht="13.5" customHeight="1" x14ac:dyDescent="0.2">
      <c r="A14" s="115" t="s">
        <v>52</v>
      </c>
      <c r="B14" s="84" t="s">
        <v>258</v>
      </c>
      <c r="C14" s="85"/>
      <c r="D14" s="85" t="s">
        <v>209</v>
      </c>
      <c r="E14" s="85" t="s">
        <v>155</v>
      </c>
      <c r="F14" s="86">
        <v>45</v>
      </c>
      <c r="G14" s="167">
        <v>2</v>
      </c>
      <c r="H14" s="168">
        <v>3</v>
      </c>
      <c r="I14" s="69" t="s">
        <v>44</v>
      </c>
      <c r="J14" s="167">
        <v>2</v>
      </c>
      <c r="K14" s="168">
        <v>3</v>
      </c>
      <c r="L14" s="69" t="s">
        <v>44</v>
      </c>
      <c r="M14" s="167"/>
      <c r="N14" s="168"/>
      <c r="O14" s="69"/>
      <c r="P14" s="167"/>
      <c r="Q14" s="168"/>
      <c r="R14" s="69"/>
      <c r="S14" s="235">
        <f t="shared" si="0"/>
        <v>60</v>
      </c>
      <c r="T14" s="90">
        <f t="shared" si="1"/>
        <v>6</v>
      </c>
    </row>
    <row r="15" spans="1:20" ht="13.5" customHeight="1" x14ac:dyDescent="0.2">
      <c r="A15" s="70" t="s">
        <v>53</v>
      </c>
      <c r="B15" s="71" t="s">
        <v>259</v>
      </c>
      <c r="C15" s="72" t="s">
        <v>218</v>
      </c>
      <c r="D15" s="72" t="s">
        <v>209</v>
      </c>
      <c r="E15" s="72" t="s">
        <v>47</v>
      </c>
      <c r="F15" s="73">
        <v>45</v>
      </c>
      <c r="G15" s="74">
        <v>2</v>
      </c>
      <c r="H15" s="75">
        <v>2</v>
      </c>
      <c r="I15" s="76" t="s">
        <v>43</v>
      </c>
      <c r="J15" s="74">
        <v>2</v>
      </c>
      <c r="K15" s="75">
        <v>2</v>
      </c>
      <c r="L15" s="76" t="s">
        <v>43</v>
      </c>
      <c r="M15" s="74"/>
      <c r="N15" s="75"/>
      <c r="O15" s="76"/>
      <c r="P15" s="74"/>
      <c r="Q15" s="75"/>
      <c r="R15" s="76"/>
      <c r="S15" s="236">
        <f t="shared" si="0"/>
        <v>60</v>
      </c>
      <c r="T15" s="77">
        <f t="shared" si="1"/>
        <v>4</v>
      </c>
    </row>
    <row r="16" spans="1:20" ht="13.5" customHeight="1" thickBot="1" x14ac:dyDescent="0.25">
      <c r="A16" s="105" t="s">
        <v>51</v>
      </c>
      <c r="B16" s="46" t="s">
        <v>273</v>
      </c>
      <c r="C16" s="107" t="s">
        <v>218</v>
      </c>
      <c r="D16" s="107" t="s">
        <v>209</v>
      </c>
      <c r="E16" s="107" t="s">
        <v>47</v>
      </c>
      <c r="F16" s="108">
        <v>45</v>
      </c>
      <c r="G16" s="109"/>
      <c r="H16" s="110"/>
      <c r="I16" s="111"/>
      <c r="J16" s="109"/>
      <c r="K16" s="110"/>
      <c r="L16" s="111"/>
      <c r="M16" s="109">
        <v>2</v>
      </c>
      <c r="N16" s="110">
        <v>2</v>
      </c>
      <c r="O16" s="111" t="s">
        <v>43</v>
      </c>
      <c r="P16" s="109">
        <v>2</v>
      </c>
      <c r="Q16" s="110">
        <v>2</v>
      </c>
      <c r="R16" s="111" t="s">
        <v>43</v>
      </c>
      <c r="S16" s="249">
        <f>SUM(G16,J16,M16,P16)*15</f>
        <v>60</v>
      </c>
      <c r="T16" s="112">
        <f>SUM(H16,K16,N16,Q16)</f>
        <v>4</v>
      </c>
    </row>
    <row r="17" spans="1:20" ht="13.5" customHeight="1" thickTop="1" thickBot="1" x14ac:dyDescent="0.25">
      <c r="A17" s="261" t="s">
        <v>15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3"/>
    </row>
    <row r="18" spans="1:20" ht="13.5" customHeight="1" thickBot="1" x14ac:dyDescent="0.25">
      <c r="A18" s="133" t="s">
        <v>205</v>
      </c>
      <c r="B18" s="134"/>
      <c r="C18" s="135"/>
      <c r="D18" s="135"/>
      <c r="E18" s="135"/>
      <c r="F18" s="136"/>
      <c r="G18" s="27"/>
      <c r="H18" s="28">
        <v>3</v>
      </c>
      <c r="I18" s="29"/>
      <c r="J18" s="27"/>
      <c r="K18" s="28">
        <v>3</v>
      </c>
      <c r="L18" s="89"/>
      <c r="M18" s="27"/>
      <c r="N18" s="28">
        <v>4</v>
      </c>
      <c r="O18" s="29"/>
      <c r="P18" s="27"/>
      <c r="Q18" s="28">
        <v>5</v>
      </c>
      <c r="R18" s="172"/>
      <c r="S18" s="238"/>
      <c r="T18" s="147">
        <f t="shared" ref="T18" si="2">SUM(H18,K18,N18,Q18)</f>
        <v>15</v>
      </c>
    </row>
    <row r="19" spans="1:20" ht="13.5" customHeight="1" thickTop="1" thickBot="1" x14ac:dyDescent="0.25">
      <c r="A19" s="158" t="s">
        <v>56</v>
      </c>
      <c r="B19" s="150" t="s">
        <v>265</v>
      </c>
      <c r="C19" s="151"/>
      <c r="D19" s="151"/>
      <c r="E19" s="151" t="s">
        <v>168</v>
      </c>
      <c r="F19" s="152"/>
      <c r="G19" s="153"/>
      <c r="H19" s="154"/>
      <c r="I19" s="155"/>
      <c r="J19" s="153"/>
      <c r="K19" s="154"/>
      <c r="L19" s="155"/>
      <c r="M19" s="153">
        <v>0</v>
      </c>
      <c r="N19" s="154">
        <v>7</v>
      </c>
      <c r="O19" s="155" t="s">
        <v>43</v>
      </c>
      <c r="P19" s="153">
        <v>0</v>
      </c>
      <c r="Q19" s="154">
        <v>8</v>
      </c>
      <c r="R19" s="156" t="s">
        <v>43</v>
      </c>
      <c r="S19" s="239">
        <f t="shared" ref="S19" si="3">SUM(G19,J19,M19,P19)*15</f>
        <v>0</v>
      </c>
      <c r="T19" s="157">
        <f>SUM(H19,K19,N19,Q19)</f>
        <v>15</v>
      </c>
    </row>
    <row r="20" spans="1:20" ht="13.5" customHeight="1" thickTop="1" thickBot="1" x14ac:dyDescent="0.3">
      <c r="A20" s="298" t="s">
        <v>12</v>
      </c>
      <c r="B20" s="299"/>
      <c r="C20" s="299"/>
      <c r="D20" s="299"/>
      <c r="E20" s="299"/>
      <c r="F20" s="301"/>
      <c r="G20" s="225">
        <f>SUM(G8:G19)</f>
        <v>16</v>
      </c>
      <c r="H20" s="23">
        <f t="shared" ref="H20:T20" si="4">SUM(H8:H19)</f>
        <v>30</v>
      </c>
      <c r="I20" s="24"/>
      <c r="J20" s="225">
        <f t="shared" si="4"/>
        <v>16</v>
      </c>
      <c r="K20" s="23">
        <f t="shared" si="4"/>
        <v>30</v>
      </c>
      <c r="L20" s="24"/>
      <c r="M20" s="225">
        <f t="shared" si="4"/>
        <v>12</v>
      </c>
      <c r="N20" s="23">
        <f t="shared" si="4"/>
        <v>30</v>
      </c>
      <c r="O20" s="24"/>
      <c r="P20" s="225">
        <f t="shared" si="4"/>
        <v>11</v>
      </c>
      <c r="Q20" s="23">
        <f t="shared" si="4"/>
        <v>30</v>
      </c>
      <c r="R20" s="24"/>
      <c r="S20" s="231">
        <f t="shared" si="4"/>
        <v>825</v>
      </c>
      <c r="T20" s="25">
        <f t="shared" si="4"/>
        <v>120</v>
      </c>
    </row>
    <row r="21" spans="1:20" ht="12.75" thickTop="1" x14ac:dyDescent="0.2"/>
    <row r="22" spans="1:20" x14ac:dyDescent="0.2">
      <c r="A22" s="1" t="s">
        <v>161</v>
      </c>
    </row>
    <row r="23" spans="1:20" x14ac:dyDescent="0.2">
      <c r="A23" s="1" t="s">
        <v>163</v>
      </c>
    </row>
    <row r="24" spans="1:20" x14ac:dyDescent="0.2">
      <c r="A24" s="1" t="s">
        <v>169</v>
      </c>
    </row>
    <row r="26" spans="1:20" x14ac:dyDescent="0.2">
      <c r="A26" s="171" t="s">
        <v>213</v>
      </c>
    </row>
    <row r="27" spans="1:20" x14ac:dyDescent="0.2">
      <c r="A27" s="113" t="s">
        <v>211</v>
      </c>
      <c r="D27" s="1" t="s">
        <v>214</v>
      </c>
      <c r="E27" s="113"/>
      <c r="G27" s="1" t="s">
        <v>162</v>
      </c>
      <c r="H27" s="113"/>
      <c r="K27" s="113"/>
      <c r="L27" s="113"/>
      <c r="M27" s="113" t="s">
        <v>195</v>
      </c>
      <c r="N27" s="113"/>
      <c r="P27" s="113"/>
      <c r="R27" s="114"/>
    </row>
    <row r="28" spans="1:20" x14ac:dyDescent="0.2">
      <c r="A28" s="113" t="s">
        <v>219</v>
      </c>
      <c r="D28" s="1" t="s">
        <v>200</v>
      </c>
      <c r="E28" s="113"/>
      <c r="G28" s="1" t="s">
        <v>164</v>
      </c>
      <c r="H28" s="113"/>
      <c r="K28" s="113"/>
      <c r="L28" s="113"/>
      <c r="M28" s="113" t="s">
        <v>193</v>
      </c>
      <c r="N28" s="113"/>
      <c r="P28" s="113"/>
      <c r="R28" s="114"/>
    </row>
    <row r="29" spans="1:20" x14ac:dyDescent="0.2">
      <c r="A29" s="1" t="s">
        <v>220</v>
      </c>
      <c r="D29" s="1" t="s">
        <v>210</v>
      </c>
      <c r="G29" s="1" t="s">
        <v>165</v>
      </c>
      <c r="M29" s="1" t="s">
        <v>194</v>
      </c>
      <c r="R29" s="18"/>
    </row>
    <row r="30" spans="1:20" x14ac:dyDescent="0.2">
      <c r="A30" s="1" t="s">
        <v>221</v>
      </c>
      <c r="G30" s="1" t="s">
        <v>166</v>
      </c>
      <c r="R30" s="18"/>
    </row>
    <row r="31" spans="1:20" x14ac:dyDescent="0.2">
      <c r="A31" s="1" t="s">
        <v>212</v>
      </c>
      <c r="G31" s="1" t="s">
        <v>167</v>
      </c>
      <c r="R31" s="18"/>
    </row>
    <row r="33" spans="1:1" x14ac:dyDescent="0.2">
      <c r="A33" s="171" t="s">
        <v>215</v>
      </c>
    </row>
    <row r="34" spans="1:1" x14ac:dyDescent="0.2">
      <c r="A34" s="1" t="s">
        <v>222</v>
      </c>
    </row>
    <row r="35" spans="1:1" x14ac:dyDescent="0.2">
      <c r="A35" s="1" t="s">
        <v>216</v>
      </c>
    </row>
    <row r="36" spans="1:1" x14ac:dyDescent="0.2">
      <c r="A36" s="1" t="s">
        <v>223</v>
      </c>
    </row>
    <row r="37" spans="1:1" x14ac:dyDescent="0.2">
      <c r="A37" s="1" t="s">
        <v>224</v>
      </c>
    </row>
    <row r="38" spans="1:1" x14ac:dyDescent="0.2">
      <c r="A38" s="1" t="s">
        <v>217</v>
      </c>
    </row>
  </sheetData>
  <sheetProtection password="CEBE" sheet="1" objects="1" scenarios="1"/>
  <mergeCells count="22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1:T1"/>
    <mergeCell ref="A2:T2"/>
    <mergeCell ref="B3:L3"/>
    <mergeCell ref="M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U1" sqref="U1"/>
    </sheetView>
  </sheetViews>
  <sheetFormatPr defaultRowHeight="12" x14ac:dyDescent="0.2"/>
  <cols>
    <col min="1" max="1" width="35.4257812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28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6" t="s">
        <v>410</v>
      </c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86" t="s">
        <v>6</v>
      </c>
      <c r="J6" s="2" t="s">
        <v>5</v>
      </c>
      <c r="K6" s="19" t="s">
        <v>2</v>
      </c>
      <c r="L6" s="186" t="s">
        <v>6</v>
      </c>
      <c r="M6" s="2" t="s">
        <v>5</v>
      </c>
      <c r="N6" s="19" t="s">
        <v>2</v>
      </c>
      <c r="O6" s="186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3.5" customHeight="1" thickTop="1" thickBot="1" x14ac:dyDescent="0.25">
      <c r="A7" s="268" t="s">
        <v>203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</row>
    <row r="8" spans="1:20" ht="13.5" customHeight="1" x14ac:dyDescent="0.2">
      <c r="A8" s="117" t="s">
        <v>73</v>
      </c>
      <c r="B8" s="50" t="s">
        <v>313</v>
      </c>
      <c r="C8" s="51" t="s">
        <v>218</v>
      </c>
      <c r="D8" s="51" t="s">
        <v>199</v>
      </c>
      <c r="E8" s="145" t="s">
        <v>43</v>
      </c>
      <c r="F8" s="26">
        <v>60</v>
      </c>
      <c r="G8" s="27">
        <v>2</v>
      </c>
      <c r="H8" s="28">
        <v>9</v>
      </c>
      <c r="I8" s="17" t="s">
        <v>44</v>
      </c>
      <c r="J8" s="27">
        <v>2</v>
      </c>
      <c r="K8" s="28">
        <v>9</v>
      </c>
      <c r="L8" s="29" t="s">
        <v>44</v>
      </c>
      <c r="M8" s="27">
        <v>2</v>
      </c>
      <c r="N8" s="28">
        <v>9</v>
      </c>
      <c r="O8" s="17" t="s">
        <v>44</v>
      </c>
      <c r="P8" s="27">
        <v>2</v>
      </c>
      <c r="Q8" s="28">
        <v>9</v>
      </c>
      <c r="R8" s="29" t="s">
        <v>43</v>
      </c>
      <c r="S8" s="240">
        <f>SUM(G8,J8,M8,P8)*15</f>
        <v>120</v>
      </c>
      <c r="T8" s="30">
        <f>SUM(H8,K8,N8,Q8)</f>
        <v>36</v>
      </c>
    </row>
    <row r="9" spans="1:20" ht="13.5" customHeight="1" x14ac:dyDescent="0.2">
      <c r="A9" s="70" t="s">
        <v>48</v>
      </c>
      <c r="B9" s="48" t="s">
        <v>308</v>
      </c>
      <c r="C9" s="49" t="s">
        <v>218</v>
      </c>
      <c r="D9" s="49" t="s">
        <v>209</v>
      </c>
      <c r="E9" s="146" t="s">
        <v>43</v>
      </c>
      <c r="F9" s="11">
        <v>60</v>
      </c>
      <c r="G9" s="3">
        <v>1</v>
      </c>
      <c r="H9" s="4">
        <v>3</v>
      </c>
      <c r="I9" s="5" t="s">
        <v>43</v>
      </c>
      <c r="J9" s="3">
        <v>1</v>
      </c>
      <c r="K9" s="4">
        <v>3</v>
      </c>
      <c r="L9" s="76" t="s">
        <v>44</v>
      </c>
      <c r="M9" s="3">
        <v>1</v>
      </c>
      <c r="N9" s="4">
        <v>3</v>
      </c>
      <c r="O9" s="5" t="s">
        <v>43</v>
      </c>
      <c r="P9" s="3">
        <v>1</v>
      </c>
      <c r="Q9" s="4">
        <v>3</v>
      </c>
      <c r="R9" s="76" t="s">
        <v>43</v>
      </c>
      <c r="S9" s="241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0" t="s">
        <v>71</v>
      </c>
      <c r="B10" s="48" t="s">
        <v>309</v>
      </c>
      <c r="C10" s="49" t="s">
        <v>218</v>
      </c>
      <c r="D10" s="49" t="s">
        <v>209</v>
      </c>
      <c r="E10" s="146" t="s">
        <v>43</v>
      </c>
      <c r="F10" s="11">
        <v>60</v>
      </c>
      <c r="G10" s="3">
        <v>1</v>
      </c>
      <c r="H10" s="4">
        <v>3</v>
      </c>
      <c r="I10" s="5" t="s">
        <v>43</v>
      </c>
      <c r="J10" s="3">
        <v>1</v>
      </c>
      <c r="K10" s="4">
        <v>3</v>
      </c>
      <c r="L10" s="13" t="s">
        <v>44</v>
      </c>
      <c r="M10" s="3"/>
      <c r="N10" s="4"/>
      <c r="O10" s="5"/>
      <c r="P10" s="3"/>
      <c r="Q10" s="4"/>
      <c r="R10" s="13"/>
      <c r="S10" s="241">
        <f t="shared" si="0"/>
        <v>30</v>
      </c>
      <c r="T10" s="21">
        <f t="shared" si="1"/>
        <v>6</v>
      </c>
    </row>
    <row r="11" spans="1:20" ht="13.5" customHeight="1" x14ac:dyDescent="0.2">
      <c r="A11" s="70" t="s">
        <v>68</v>
      </c>
      <c r="B11" s="48" t="s">
        <v>310</v>
      </c>
      <c r="C11" s="49" t="s">
        <v>218</v>
      </c>
      <c r="D11" s="49" t="s">
        <v>209</v>
      </c>
      <c r="E11" s="146" t="s">
        <v>43</v>
      </c>
      <c r="F11" s="11">
        <v>60</v>
      </c>
      <c r="G11" s="3">
        <v>6</v>
      </c>
      <c r="H11" s="4">
        <v>3</v>
      </c>
      <c r="I11" s="5" t="s">
        <v>43</v>
      </c>
      <c r="J11" s="3">
        <v>6</v>
      </c>
      <c r="K11" s="4">
        <v>3</v>
      </c>
      <c r="L11" s="13" t="s">
        <v>43</v>
      </c>
      <c r="M11" s="3">
        <v>6</v>
      </c>
      <c r="N11" s="4">
        <v>3</v>
      </c>
      <c r="O11" s="5" t="s">
        <v>43</v>
      </c>
      <c r="P11" s="3">
        <v>6</v>
      </c>
      <c r="Q11" s="4">
        <v>3</v>
      </c>
      <c r="R11" s="13" t="s">
        <v>43</v>
      </c>
      <c r="S11" s="241">
        <f t="shared" si="0"/>
        <v>360</v>
      </c>
      <c r="T11" s="21">
        <f t="shared" si="1"/>
        <v>12</v>
      </c>
    </row>
    <row r="12" spans="1:20" ht="13.5" customHeight="1" x14ac:dyDescent="0.2">
      <c r="A12" s="70" t="s">
        <v>69</v>
      </c>
      <c r="B12" s="48" t="s">
        <v>311</v>
      </c>
      <c r="C12" s="49" t="s">
        <v>218</v>
      </c>
      <c r="D12" s="49" t="s">
        <v>209</v>
      </c>
      <c r="E12" s="146" t="s">
        <v>43</v>
      </c>
      <c r="F12" s="11">
        <v>60</v>
      </c>
      <c r="G12" s="3">
        <v>1</v>
      </c>
      <c r="H12" s="4">
        <v>2</v>
      </c>
      <c r="I12" s="5" t="s">
        <v>43</v>
      </c>
      <c r="J12" s="3">
        <v>1</v>
      </c>
      <c r="K12" s="4">
        <v>2</v>
      </c>
      <c r="L12" s="13" t="s">
        <v>43</v>
      </c>
      <c r="M12" s="3">
        <v>1</v>
      </c>
      <c r="N12" s="4">
        <v>2</v>
      </c>
      <c r="O12" s="5" t="s">
        <v>43</v>
      </c>
      <c r="P12" s="3"/>
      <c r="Q12" s="4"/>
      <c r="R12" s="13"/>
      <c r="S12" s="241">
        <f t="shared" si="0"/>
        <v>45</v>
      </c>
      <c r="T12" s="21">
        <f t="shared" si="1"/>
        <v>6</v>
      </c>
    </row>
    <row r="13" spans="1:20" ht="13.5" customHeight="1" thickBot="1" x14ac:dyDescent="0.25">
      <c r="A13" s="132" t="s">
        <v>60</v>
      </c>
      <c r="B13" s="55" t="s">
        <v>296</v>
      </c>
      <c r="C13" s="56" t="s">
        <v>218</v>
      </c>
      <c r="D13" s="56" t="s">
        <v>209</v>
      </c>
      <c r="E13" s="189" t="s">
        <v>43</v>
      </c>
      <c r="F13" s="52">
        <v>60</v>
      </c>
      <c r="G13" s="6">
        <v>1</v>
      </c>
      <c r="H13" s="7">
        <v>2</v>
      </c>
      <c r="I13" s="8" t="s">
        <v>43</v>
      </c>
      <c r="J13" s="6">
        <v>1</v>
      </c>
      <c r="K13" s="7">
        <v>2</v>
      </c>
      <c r="L13" s="9" t="s">
        <v>43</v>
      </c>
      <c r="M13" s="6"/>
      <c r="N13" s="7"/>
      <c r="O13" s="8"/>
      <c r="P13" s="6"/>
      <c r="Q13" s="7"/>
      <c r="R13" s="9"/>
      <c r="S13" s="243">
        <f t="shared" si="0"/>
        <v>30</v>
      </c>
      <c r="T13" s="59">
        <f t="shared" si="1"/>
        <v>4</v>
      </c>
    </row>
    <row r="14" spans="1:20" ht="13.5" customHeight="1" x14ac:dyDescent="0.2">
      <c r="A14" s="115" t="s">
        <v>52</v>
      </c>
      <c r="B14" s="84" t="s">
        <v>258</v>
      </c>
      <c r="C14" s="85"/>
      <c r="D14" s="85" t="s">
        <v>209</v>
      </c>
      <c r="E14" s="85" t="s">
        <v>155</v>
      </c>
      <c r="F14" s="86">
        <v>45</v>
      </c>
      <c r="G14" s="167">
        <v>2</v>
      </c>
      <c r="H14" s="168">
        <v>3</v>
      </c>
      <c r="I14" s="69" t="s">
        <v>44</v>
      </c>
      <c r="J14" s="167">
        <v>2</v>
      </c>
      <c r="K14" s="168">
        <v>3</v>
      </c>
      <c r="L14" s="69" t="s">
        <v>44</v>
      </c>
      <c r="M14" s="167"/>
      <c r="N14" s="168"/>
      <c r="O14" s="69"/>
      <c r="P14" s="167"/>
      <c r="Q14" s="168"/>
      <c r="R14" s="69"/>
      <c r="S14" s="235">
        <f t="shared" si="0"/>
        <v>60</v>
      </c>
      <c r="T14" s="90">
        <f t="shared" si="1"/>
        <v>6</v>
      </c>
    </row>
    <row r="15" spans="1:20" ht="13.5" customHeight="1" x14ac:dyDescent="0.2">
      <c r="A15" s="70" t="s">
        <v>53</v>
      </c>
      <c r="B15" s="71" t="s">
        <v>259</v>
      </c>
      <c r="C15" s="72" t="s">
        <v>218</v>
      </c>
      <c r="D15" s="72" t="s">
        <v>209</v>
      </c>
      <c r="E15" s="72" t="s">
        <v>47</v>
      </c>
      <c r="F15" s="73">
        <v>45</v>
      </c>
      <c r="G15" s="74">
        <v>2</v>
      </c>
      <c r="H15" s="75">
        <v>2</v>
      </c>
      <c r="I15" s="76" t="s">
        <v>43</v>
      </c>
      <c r="J15" s="74">
        <v>2</v>
      </c>
      <c r="K15" s="75">
        <v>2</v>
      </c>
      <c r="L15" s="76" t="s">
        <v>43</v>
      </c>
      <c r="M15" s="74"/>
      <c r="N15" s="75"/>
      <c r="O15" s="76"/>
      <c r="P15" s="74"/>
      <c r="Q15" s="75"/>
      <c r="R15" s="76"/>
      <c r="S15" s="236">
        <f t="shared" si="0"/>
        <v>60</v>
      </c>
      <c r="T15" s="77">
        <f t="shared" si="1"/>
        <v>4</v>
      </c>
    </row>
    <row r="16" spans="1:20" ht="13.5" customHeight="1" thickBot="1" x14ac:dyDescent="0.25">
      <c r="A16" s="105" t="s">
        <v>51</v>
      </c>
      <c r="B16" s="46" t="s">
        <v>273</v>
      </c>
      <c r="C16" s="107" t="s">
        <v>218</v>
      </c>
      <c r="D16" s="107" t="s">
        <v>209</v>
      </c>
      <c r="E16" s="107" t="s">
        <v>47</v>
      </c>
      <c r="F16" s="108">
        <v>45</v>
      </c>
      <c r="G16" s="109"/>
      <c r="H16" s="110"/>
      <c r="I16" s="111"/>
      <c r="J16" s="109"/>
      <c r="K16" s="110"/>
      <c r="L16" s="111"/>
      <c r="M16" s="109">
        <v>2</v>
      </c>
      <c r="N16" s="110">
        <v>2</v>
      </c>
      <c r="O16" s="111" t="s">
        <v>43</v>
      </c>
      <c r="P16" s="109">
        <v>2</v>
      </c>
      <c r="Q16" s="110">
        <v>2</v>
      </c>
      <c r="R16" s="111" t="s">
        <v>43</v>
      </c>
      <c r="S16" s="249">
        <f>SUM(G16,J16,M16,P16)*15</f>
        <v>60</v>
      </c>
      <c r="T16" s="112">
        <f>SUM(H16,K16,N16,Q16)</f>
        <v>4</v>
      </c>
    </row>
    <row r="17" spans="1:20" ht="13.5" customHeight="1" thickTop="1" thickBot="1" x14ac:dyDescent="0.25">
      <c r="A17" s="261" t="s">
        <v>15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3"/>
    </row>
    <row r="18" spans="1:20" ht="13.5" customHeight="1" thickBot="1" x14ac:dyDescent="0.25">
      <c r="A18" s="133" t="s">
        <v>205</v>
      </c>
      <c r="B18" s="134"/>
      <c r="C18" s="135"/>
      <c r="D18" s="135"/>
      <c r="E18" s="135"/>
      <c r="F18" s="136"/>
      <c r="G18" s="27"/>
      <c r="H18" s="28">
        <v>3</v>
      </c>
      <c r="I18" s="29"/>
      <c r="J18" s="27"/>
      <c r="K18" s="28">
        <v>3</v>
      </c>
      <c r="L18" s="89"/>
      <c r="M18" s="27"/>
      <c r="N18" s="28">
        <v>4</v>
      </c>
      <c r="O18" s="29"/>
      <c r="P18" s="27"/>
      <c r="Q18" s="28">
        <v>5</v>
      </c>
      <c r="R18" s="172"/>
      <c r="S18" s="238"/>
      <c r="T18" s="147">
        <f t="shared" ref="T18" si="2">SUM(H18,K18,N18,Q18)</f>
        <v>15</v>
      </c>
    </row>
    <row r="19" spans="1:20" ht="13.5" customHeight="1" thickTop="1" thickBot="1" x14ac:dyDescent="0.25">
      <c r="A19" s="158" t="s">
        <v>56</v>
      </c>
      <c r="B19" s="150" t="s">
        <v>265</v>
      </c>
      <c r="C19" s="151"/>
      <c r="D19" s="151"/>
      <c r="E19" s="151" t="s">
        <v>168</v>
      </c>
      <c r="F19" s="152"/>
      <c r="G19" s="153"/>
      <c r="H19" s="154"/>
      <c r="I19" s="155"/>
      <c r="J19" s="153"/>
      <c r="K19" s="154"/>
      <c r="L19" s="155"/>
      <c r="M19" s="153">
        <v>0</v>
      </c>
      <c r="N19" s="154">
        <v>7</v>
      </c>
      <c r="O19" s="155" t="s">
        <v>43</v>
      </c>
      <c r="P19" s="153">
        <v>0</v>
      </c>
      <c r="Q19" s="154">
        <v>8</v>
      </c>
      <c r="R19" s="156" t="s">
        <v>43</v>
      </c>
      <c r="S19" s="239">
        <f t="shared" ref="S19" si="3">SUM(G19,J19,M19,P19)*15</f>
        <v>0</v>
      </c>
      <c r="T19" s="157">
        <f>SUM(H19,K19,N19,Q19)</f>
        <v>15</v>
      </c>
    </row>
    <row r="20" spans="1:20" ht="13.5" customHeight="1" thickTop="1" thickBot="1" x14ac:dyDescent="0.3">
      <c r="A20" s="298" t="s">
        <v>12</v>
      </c>
      <c r="B20" s="299"/>
      <c r="C20" s="299"/>
      <c r="D20" s="299"/>
      <c r="E20" s="299"/>
      <c r="F20" s="301"/>
      <c r="G20" s="225">
        <f>SUM(G8:G19)</f>
        <v>16</v>
      </c>
      <c r="H20" s="23">
        <f t="shared" ref="H20:T20" si="4">SUM(H8:H19)</f>
        <v>30</v>
      </c>
      <c r="I20" s="24"/>
      <c r="J20" s="225">
        <f t="shared" si="4"/>
        <v>16</v>
      </c>
      <c r="K20" s="23">
        <f t="shared" si="4"/>
        <v>30</v>
      </c>
      <c r="L20" s="24"/>
      <c r="M20" s="225">
        <f t="shared" si="4"/>
        <v>12</v>
      </c>
      <c r="N20" s="23">
        <f t="shared" si="4"/>
        <v>30</v>
      </c>
      <c r="O20" s="24"/>
      <c r="P20" s="225">
        <f t="shared" si="4"/>
        <v>11</v>
      </c>
      <c r="Q20" s="23">
        <f t="shared" si="4"/>
        <v>30</v>
      </c>
      <c r="R20" s="24"/>
      <c r="S20" s="231">
        <f t="shared" si="4"/>
        <v>825</v>
      </c>
      <c r="T20" s="25">
        <f t="shared" si="4"/>
        <v>120</v>
      </c>
    </row>
    <row r="21" spans="1:20" ht="12.75" thickTop="1" x14ac:dyDescent="0.2"/>
    <row r="22" spans="1:20" x14ac:dyDescent="0.2">
      <c r="A22" s="1" t="s">
        <v>161</v>
      </c>
    </row>
    <row r="23" spans="1:20" x14ac:dyDescent="0.2">
      <c r="A23" s="1" t="s">
        <v>163</v>
      </c>
    </row>
    <row r="24" spans="1:20" x14ac:dyDescent="0.2">
      <c r="A24" s="1" t="s">
        <v>169</v>
      </c>
    </row>
    <row r="26" spans="1:20" x14ac:dyDescent="0.2">
      <c r="A26" s="171" t="s">
        <v>213</v>
      </c>
    </row>
    <row r="27" spans="1:20" x14ac:dyDescent="0.2">
      <c r="A27" s="113" t="s">
        <v>211</v>
      </c>
      <c r="D27" s="1" t="s">
        <v>214</v>
      </c>
      <c r="E27" s="113"/>
      <c r="G27" s="1" t="s">
        <v>162</v>
      </c>
      <c r="H27" s="113"/>
      <c r="K27" s="113"/>
      <c r="L27" s="113"/>
      <c r="M27" s="113" t="s">
        <v>195</v>
      </c>
      <c r="N27" s="113"/>
      <c r="P27" s="113"/>
      <c r="R27" s="114"/>
    </row>
    <row r="28" spans="1:20" x14ac:dyDescent="0.2">
      <c r="A28" s="113" t="s">
        <v>219</v>
      </c>
      <c r="D28" s="1" t="s">
        <v>200</v>
      </c>
      <c r="E28" s="113"/>
      <c r="G28" s="1" t="s">
        <v>164</v>
      </c>
      <c r="H28" s="113"/>
      <c r="K28" s="113"/>
      <c r="L28" s="113"/>
      <c r="M28" s="113" t="s">
        <v>193</v>
      </c>
      <c r="N28" s="113"/>
      <c r="P28" s="113"/>
      <c r="R28" s="114"/>
    </row>
    <row r="29" spans="1:20" x14ac:dyDescent="0.2">
      <c r="A29" s="1" t="s">
        <v>220</v>
      </c>
      <c r="D29" s="1" t="s">
        <v>210</v>
      </c>
      <c r="G29" s="1" t="s">
        <v>165</v>
      </c>
      <c r="M29" s="1" t="s">
        <v>194</v>
      </c>
      <c r="R29" s="18"/>
    </row>
    <row r="30" spans="1:20" x14ac:dyDescent="0.2">
      <c r="A30" s="1" t="s">
        <v>221</v>
      </c>
      <c r="G30" s="1" t="s">
        <v>166</v>
      </c>
      <c r="R30" s="18"/>
    </row>
    <row r="31" spans="1:20" x14ac:dyDescent="0.2">
      <c r="A31" s="1" t="s">
        <v>212</v>
      </c>
      <c r="G31" s="1" t="s">
        <v>167</v>
      </c>
      <c r="R31" s="18"/>
    </row>
    <row r="33" spans="1:1" x14ac:dyDescent="0.2">
      <c r="A33" s="171" t="s">
        <v>215</v>
      </c>
    </row>
    <row r="34" spans="1:1" x14ac:dyDescent="0.2">
      <c r="A34" s="1" t="s">
        <v>222</v>
      </c>
    </row>
    <row r="35" spans="1:1" x14ac:dyDescent="0.2">
      <c r="A35" s="1" t="s">
        <v>216</v>
      </c>
    </row>
    <row r="36" spans="1:1" x14ac:dyDescent="0.2">
      <c r="A36" s="1" t="s">
        <v>223</v>
      </c>
    </row>
    <row r="37" spans="1:1" x14ac:dyDescent="0.2">
      <c r="A37" s="1" t="s">
        <v>224</v>
      </c>
    </row>
    <row r="38" spans="1:1" x14ac:dyDescent="0.2">
      <c r="A38" s="1" t="s">
        <v>217</v>
      </c>
    </row>
  </sheetData>
  <sheetProtection password="CEBE" sheet="1" objects="1" scenarios="1"/>
  <mergeCells count="22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1:T1"/>
    <mergeCell ref="A2:T2"/>
    <mergeCell ref="B3:L3"/>
    <mergeCell ref="M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U1" sqref="U1"/>
    </sheetView>
  </sheetViews>
  <sheetFormatPr defaultRowHeight="12" x14ac:dyDescent="0.2"/>
  <cols>
    <col min="1" max="1" width="35.2851562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29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6" t="s">
        <v>410</v>
      </c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86" t="s">
        <v>6</v>
      </c>
      <c r="J6" s="2" t="s">
        <v>5</v>
      </c>
      <c r="K6" s="19" t="s">
        <v>2</v>
      </c>
      <c r="L6" s="186" t="s">
        <v>6</v>
      </c>
      <c r="M6" s="2" t="s">
        <v>5</v>
      </c>
      <c r="N6" s="19" t="s">
        <v>2</v>
      </c>
      <c r="O6" s="186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3.5" customHeight="1" thickTop="1" thickBot="1" x14ac:dyDescent="0.25">
      <c r="A7" s="268" t="s">
        <v>203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</row>
    <row r="8" spans="1:20" ht="13.5" customHeight="1" x14ac:dyDescent="0.2">
      <c r="A8" s="117" t="s">
        <v>74</v>
      </c>
      <c r="B8" s="50" t="s">
        <v>314</v>
      </c>
      <c r="C8" s="51" t="s">
        <v>218</v>
      </c>
      <c r="D8" s="51" t="s">
        <v>199</v>
      </c>
      <c r="E8" s="145" t="s">
        <v>43</v>
      </c>
      <c r="F8" s="26">
        <v>60</v>
      </c>
      <c r="G8" s="27">
        <v>2</v>
      </c>
      <c r="H8" s="28">
        <v>9</v>
      </c>
      <c r="I8" s="17" t="s">
        <v>44</v>
      </c>
      <c r="J8" s="27">
        <v>2</v>
      </c>
      <c r="K8" s="28">
        <v>9</v>
      </c>
      <c r="L8" s="29" t="s">
        <v>44</v>
      </c>
      <c r="M8" s="27">
        <v>2</v>
      </c>
      <c r="N8" s="28">
        <v>9</v>
      </c>
      <c r="O8" s="17" t="s">
        <v>44</v>
      </c>
      <c r="P8" s="27">
        <v>2</v>
      </c>
      <c r="Q8" s="28">
        <v>9</v>
      </c>
      <c r="R8" s="29" t="s">
        <v>43</v>
      </c>
      <c r="S8" s="240">
        <f>SUM(G8,J8,M8,P8)*15</f>
        <v>120</v>
      </c>
      <c r="T8" s="30">
        <f>SUM(H8,K8,N8,Q8)</f>
        <v>36</v>
      </c>
    </row>
    <row r="9" spans="1:20" ht="13.5" customHeight="1" x14ac:dyDescent="0.2">
      <c r="A9" s="70" t="s">
        <v>48</v>
      </c>
      <c r="B9" s="48" t="s">
        <v>384</v>
      </c>
      <c r="C9" s="49" t="s">
        <v>218</v>
      </c>
      <c r="D9" s="49" t="s">
        <v>209</v>
      </c>
      <c r="E9" s="146" t="s">
        <v>43</v>
      </c>
      <c r="F9" s="11">
        <v>60</v>
      </c>
      <c r="G9" s="27">
        <v>1</v>
      </c>
      <c r="H9" s="28">
        <v>4</v>
      </c>
      <c r="I9" s="17" t="s">
        <v>43</v>
      </c>
      <c r="J9" s="27">
        <v>1</v>
      </c>
      <c r="K9" s="28">
        <v>4</v>
      </c>
      <c r="L9" s="31" t="s">
        <v>44</v>
      </c>
      <c r="M9" s="27"/>
      <c r="N9" s="28"/>
      <c r="O9" s="17"/>
      <c r="P9" s="27"/>
      <c r="Q9" s="28"/>
      <c r="R9" s="31"/>
      <c r="S9" s="241">
        <f t="shared" ref="S9:S14" si="0">SUM(G9,J9,M9,P9)*15</f>
        <v>30</v>
      </c>
      <c r="T9" s="21">
        <f t="shared" ref="T9:T14" si="1">SUM(H9,K9,N9,Q9)</f>
        <v>8</v>
      </c>
    </row>
    <row r="10" spans="1:20" ht="13.5" customHeight="1" x14ac:dyDescent="0.2">
      <c r="A10" s="70" t="s">
        <v>68</v>
      </c>
      <c r="B10" s="48" t="s">
        <v>315</v>
      </c>
      <c r="C10" s="49" t="s">
        <v>218</v>
      </c>
      <c r="D10" s="49" t="s">
        <v>209</v>
      </c>
      <c r="E10" s="146" t="s">
        <v>43</v>
      </c>
      <c r="F10" s="11">
        <v>60</v>
      </c>
      <c r="G10" s="6">
        <v>6</v>
      </c>
      <c r="H10" s="7">
        <v>4</v>
      </c>
      <c r="I10" s="8" t="s">
        <v>43</v>
      </c>
      <c r="J10" s="6">
        <v>6</v>
      </c>
      <c r="K10" s="4">
        <v>4</v>
      </c>
      <c r="L10" s="9" t="s">
        <v>43</v>
      </c>
      <c r="M10" s="6">
        <v>6</v>
      </c>
      <c r="N10" s="7">
        <v>4</v>
      </c>
      <c r="O10" s="8" t="s">
        <v>43</v>
      </c>
      <c r="P10" s="6">
        <v>6</v>
      </c>
      <c r="Q10" s="4">
        <v>4</v>
      </c>
      <c r="R10" s="9" t="s">
        <v>43</v>
      </c>
      <c r="S10" s="241">
        <f t="shared" si="0"/>
        <v>360</v>
      </c>
      <c r="T10" s="21">
        <f t="shared" si="1"/>
        <v>16</v>
      </c>
    </row>
    <row r="11" spans="1:20" ht="13.5" customHeight="1" x14ac:dyDescent="0.2">
      <c r="A11" s="70" t="s">
        <v>69</v>
      </c>
      <c r="B11" s="48" t="s">
        <v>316</v>
      </c>
      <c r="C11" s="49" t="s">
        <v>218</v>
      </c>
      <c r="D11" s="49" t="s">
        <v>209</v>
      </c>
      <c r="E11" s="146" t="s">
        <v>43</v>
      </c>
      <c r="F11" s="11">
        <v>60</v>
      </c>
      <c r="G11" s="6">
        <v>1</v>
      </c>
      <c r="H11" s="7">
        <v>4</v>
      </c>
      <c r="I11" s="8" t="s">
        <v>43</v>
      </c>
      <c r="J11" s="6">
        <v>1</v>
      </c>
      <c r="K11" s="4">
        <v>4</v>
      </c>
      <c r="L11" s="9" t="s">
        <v>43</v>
      </c>
      <c r="M11" s="6">
        <v>1</v>
      </c>
      <c r="N11" s="7">
        <v>4</v>
      </c>
      <c r="O11" s="8" t="s">
        <v>43</v>
      </c>
      <c r="P11" s="6"/>
      <c r="Q11" s="4"/>
      <c r="R11" s="9"/>
      <c r="S11" s="241">
        <f t="shared" si="0"/>
        <v>45</v>
      </c>
      <c r="T11" s="21">
        <f t="shared" si="1"/>
        <v>12</v>
      </c>
    </row>
    <row r="12" spans="1:20" ht="13.5" customHeight="1" thickBot="1" x14ac:dyDescent="0.25">
      <c r="A12" s="132" t="s">
        <v>60</v>
      </c>
      <c r="B12" s="55" t="s">
        <v>296</v>
      </c>
      <c r="C12" s="56" t="s">
        <v>218</v>
      </c>
      <c r="D12" s="56" t="s">
        <v>209</v>
      </c>
      <c r="E12" s="189" t="s">
        <v>43</v>
      </c>
      <c r="F12" s="52">
        <v>60</v>
      </c>
      <c r="G12" s="6">
        <v>1</v>
      </c>
      <c r="H12" s="7">
        <v>2</v>
      </c>
      <c r="I12" s="8" t="s">
        <v>43</v>
      </c>
      <c r="J12" s="6">
        <v>1</v>
      </c>
      <c r="K12" s="7">
        <v>2</v>
      </c>
      <c r="L12" s="9" t="s">
        <v>43</v>
      </c>
      <c r="M12" s="6"/>
      <c r="N12" s="7"/>
      <c r="O12" s="8"/>
      <c r="P12" s="6"/>
      <c r="Q12" s="7"/>
      <c r="R12" s="9"/>
      <c r="S12" s="243">
        <f t="shared" si="0"/>
        <v>30</v>
      </c>
      <c r="T12" s="59">
        <f t="shared" si="1"/>
        <v>4</v>
      </c>
    </row>
    <row r="13" spans="1:20" ht="13.5" customHeight="1" x14ac:dyDescent="0.2">
      <c r="A13" s="115" t="s">
        <v>52</v>
      </c>
      <c r="B13" s="84" t="s">
        <v>258</v>
      </c>
      <c r="C13" s="85"/>
      <c r="D13" s="85" t="s">
        <v>209</v>
      </c>
      <c r="E13" s="85" t="s">
        <v>155</v>
      </c>
      <c r="F13" s="86">
        <v>45</v>
      </c>
      <c r="G13" s="167">
        <v>2</v>
      </c>
      <c r="H13" s="168">
        <v>3</v>
      </c>
      <c r="I13" s="69" t="s">
        <v>44</v>
      </c>
      <c r="J13" s="167">
        <v>2</v>
      </c>
      <c r="K13" s="168">
        <v>3</v>
      </c>
      <c r="L13" s="69" t="s">
        <v>44</v>
      </c>
      <c r="M13" s="167"/>
      <c r="N13" s="168"/>
      <c r="O13" s="69"/>
      <c r="P13" s="167"/>
      <c r="Q13" s="168"/>
      <c r="R13" s="69"/>
      <c r="S13" s="235">
        <f t="shared" si="0"/>
        <v>60</v>
      </c>
      <c r="T13" s="90">
        <f t="shared" si="1"/>
        <v>6</v>
      </c>
    </row>
    <row r="14" spans="1:20" ht="13.5" customHeight="1" x14ac:dyDescent="0.2">
      <c r="A14" s="70" t="s">
        <v>53</v>
      </c>
      <c r="B14" s="71" t="s">
        <v>259</v>
      </c>
      <c r="C14" s="72" t="s">
        <v>218</v>
      </c>
      <c r="D14" s="72" t="s">
        <v>209</v>
      </c>
      <c r="E14" s="72" t="s">
        <v>47</v>
      </c>
      <c r="F14" s="73">
        <v>45</v>
      </c>
      <c r="G14" s="74">
        <v>2</v>
      </c>
      <c r="H14" s="75">
        <v>2</v>
      </c>
      <c r="I14" s="76" t="s">
        <v>43</v>
      </c>
      <c r="J14" s="74">
        <v>2</v>
      </c>
      <c r="K14" s="75">
        <v>2</v>
      </c>
      <c r="L14" s="76" t="s">
        <v>43</v>
      </c>
      <c r="M14" s="74"/>
      <c r="N14" s="75"/>
      <c r="O14" s="76"/>
      <c r="P14" s="74"/>
      <c r="Q14" s="75"/>
      <c r="R14" s="76"/>
      <c r="S14" s="236">
        <f t="shared" si="0"/>
        <v>60</v>
      </c>
      <c r="T14" s="77">
        <f t="shared" si="1"/>
        <v>4</v>
      </c>
    </row>
    <row r="15" spans="1:20" ht="13.5" customHeight="1" thickBot="1" x14ac:dyDescent="0.25">
      <c r="A15" s="105" t="s">
        <v>51</v>
      </c>
      <c r="B15" s="46" t="s">
        <v>273</v>
      </c>
      <c r="C15" s="107" t="s">
        <v>218</v>
      </c>
      <c r="D15" s="107" t="s">
        <v>209</v>
      </c>
      <c r="E15" s="107" t="s">
        <v>47</v>
      </c>
      <c r="F15" s="108">
        <v>45</v>
      </c>
      <c r="G15" s="109"/>
      <c r="H15" s="110"/>
      <c r="I15" s="111"/>
      <c r="J15" s="109"/>
      <c r="K15" s="110"/>
      <c r="L15" s="111"/>
      <c r="M15" s="109">
        <v>2</v>
      </c>
      <c r="N15" s="110">
        <v>2</v>
      </c>
      <c r="O15" s="111" t="s">
        <v>43</v>
      </c>
      <c r="P15" s="109">
        <v>2</v>
      </c>
      <c r="Q15" s="110">
        <v>2</v>
      </c>
      <c r="R15" s="111" t="s">
        <v>43</v>
      </c>
      <c r="S15" s="249">
        <f>SUM(G15,J15,M15,P15)*15</f>
        <v>60</v>
      </c>
      <c r="T15" s="112">
        <f>SUM(H15,K15,N15,Q15)</f>
        <v>4</v>
      </c>
    </row>
    <row r="16" spans="1:20" ht="13.5" customHeight="1" thickTop="1" thickBot="1" x14ac:dyDescent="0.25">
      <c r="A16" s="261" t="s">
        <v>15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3"/>
    </row>
    <row r="17" spans="1:20" ht="13.5" customHeight="1" thickBot="1" x14ac:dyDescent="0.25">
      <c r="A17" s="133" t="s">
        <v>205</v>
      </c>
      <c r="B17" s="134"/>
      <c r="C17" s="135"/>
      <c r="D17" s="135"/>
      <c r="E17" s="135"/>
      <c r="F17" s="136"/>
      <c r="G17" s="27"/>
      <c r="H17" s="28">
        <v>3</v>
      </c>
      <c r="I17" s="29"/>
      <c r="J17" s="27"/>
      <c r="K17" s="28">
        <v>3</v>
      </c>
      <c r="L17" s="89"/>
      <c r="M17" s="27"/>
      <c r="N17" s="28">
        <v>4</v>
      </c>
      <c r="O17" s="29"/>
      <c r="P17" s="27"/>
      <c r="Q17" s="28">
        <v>5</v>
      </c>
      <c r="R17" s="172"/>
      <c r="S17" s="238"/>
      <c r="T17" s="147">
        <f t="shared" ref="T17" si="2">SUM(H17,K17,N17,Q17)</f>
        <v>15</v>
      </c>
    </row>
    <row r="18" spans="1:20" ht="13.5" customHeight="1" thickTop="1" thickBot="1" x14ac:dyDescent="0.25">
      <c r="A18" s="158" t="s">
        <v>56</v>
      </c>
      <c r="B18" s="150" t="s">
        <v>265</v>
      </c>
      <c r="C18" s="151"/>
      <c r="D18" s="151"/>
      <c r="E18" s="151" t="s">
        <v>168</v>
      </c>
      <c r="F18" s="152"/>
      <c r="G18" s="153"/>
      <c r="H18" s="154"/>
      <c r="I18" s="155"/>
      <c r="J18" s="153"/>
      <c r="K18" s="154"/>
      <c r="L18" s="155"/>
      <c r="M18" s="153">
        <v>0</v>
      </c>
      <c r="N18" s="154">
        <v>7</v>
      </c>
      <c r="O18" s="155" t="s">
        <v>43</v>
      </c>
      <c r="P18" s="153">
        <v>0</v>
      </c>
      <c r="Q18" s="154">
        <v>8</v>
      </c>
      <c r="R18" s="156" t="s">
        <v>43</v>
      </c>
      <c r="S18" s="239">
        <f t="shared" ref="S18" si="3">SUM(G18,J18,M18,P18)*15</f>
        <v>0</v>
      </c>
      <c r="T18" s="157">
        <f>SUM(H18,K18,N18,Q18)</f>
        <v>15</v>
      </c>
    </row>
    <row r="19" spans="1:20" ht="13.5" customHeight="1" thickTop="1" thickBot="1" x14ac:dyDescent="0.3">
      <c r="A19" s="298" t="s">
        <v>12</v>
      </c>
      <c r="B19" s="299"/>
      <c r="C19" s="299"/>
      <c r="D19" s="299"/>
      <c r="E19" s="299"/>
      <c r="F19" s="301"/>
      <c r="G19" s="225">
        <f>SUM(G8:G18)</f>
        <v>15</v>
      </c>
      <c r="H19" s="23">
        <f t="shared" ref="H19:T19" si="4">SUM(H8:H18)</f>
        <v>31</v>
      </c>
      <c r="I19" s="24"/>
      <c r="J19" s="225">
        <f t="shared" si="4"/>
        <v>15</v>
      </c>
      <c r="K19" s="23">
        <f t="shared" si="4"/>
        <v>31</v>
      </c>
      <c r="L19" s="24"/>
      <c r="M19" s="225">
        <f t="shared" si="4"/>
        <v>11</v>
      </c>
      <c r="N19" s="23">
        <f t="shared" si="4"/>
        <v>30</v>
      </c>
      <c r="O19" s="24"/>
      <c r="P19" s="225">
        <f t="shared" si="4"/>
        <v>10</v>
      </c>
      <c r="Q19" s="23">
        <f t="shared" si="4"/>
        <v>28</v>
      </c>
      <c r="R19" s="24"/>
      <c r="S19" s="231">
        <f t="shared" si="4"/>
        <v>765</v>
      </c>
      <c r="T19" s="25">
        <f t="shared" si="4"/>
        <v>120</v>
      </c>
    </row>
    <row r="20" spans="1:20" ht="12.75" thickTop="1" x14ac:dyDescent="0.2"/>
    <row r="21" spans="1:20" x14ac:dyDescent="0.2">
      <c r="A21" s="1" t="s">
        <v>161</v>
      </c>
    </row>
    <row r="22" spans="1:20" x14ac:dyDescent="0.2">
      <c r="A22" s="1" t="s">
        <v>163</v>
      </c>
    </row>
    <row r="23" spans="1:20" x14ac:dyDescent="0.2">
      <c r="A23" s="1" t="s">
        <v>169</v>
      </c>
    </row>
    <row r="25" spans="1:20" x14ac:dyDescent="0.2">
      <c r="A25" s="171" t="s">
        <v>213</v>
      </c>
    </row>
    <row r="26" spans="1:20" x14ac:dyDescent="0.2">
      <c r="A26" s="113" t="s">
        <v>211</v>
      </c>
      <c r="D26" s="1" t="s">
        <v>214</v>
      </c>
      <c r="E26" s="113"/>
      <c r="G26" s="1" t="s">
        <v>162</v>
      </c>
      <c r="H26" s="113"/>
      <c r="K26" s="113"/>
      <c r="L26" s="113"/>
      <c r="M26" s="113" t="s">
        <v>195</v>
      </c>
      <c r="N26" s="113"/>
      <c r="P26" s="113"/>
      <c r="R26" s="114"/>
    </row>
    <row r="27" spans="1:20" x14ac:dyDescent="0.2">
      <c r="A27" s="113" t="s">
        <v>219</v>
      </c>
      <c r="D27" s="1" t="s">
        <v>200</v>
      </c>
      <c r="E27" s="113"/>
      <c r="G27" s="1" t="s">
        <v>164</v>
      </c>
      <c r="H27" s="113"/>
      <c r="K27" s="113"/>
      <c r="L27" s="113"/>
      <c r="M27" s="113" t="s">
        <v>193</v>
      </c>
      <c r="N27" s="113"/>
      <c r="P27" s="113"/>
      <c r="R27" s="114"/>
    </row>
    <row r="28" spans="1:20" x14ac:dyDescent="0.2">
      <c r="A28" s="1" t="s">
        <v>220</v>
      </c>
      <c r="D28" s="1" t="s">
        <v>210</v>
      </c>
      <c r="G28" s="1" t="s">
        <v>165</v>
      </c>
      <c r="M28" s="1" t="s">
        <v>194</v>
      </c>
      <c r="R28" s="18"/>
    </row>
    <row r="29" spans="1:20" x14ac:dyDescent="0.2">
      <c r="A29" s="1" t="s">
        <v>221</v>
      </c>
      <c r="G29" s="1" t="s">
        <v>166</v>
      </c>
      <c r="R29" s="18"/>
    </row>
    <row r="30" spans="1:20" x14ac:dyDescent="0.2">
      <c r="A30" s="1" t="s">
        <v>212</v>
      </c>
      <c r="G30" s="1" t="s">
        <v>167</v>
      </c>
      <c r="R30" s="18"/>
    </row>
    <row r="32" spans="1:20" x14ac:dyDescent="0.2">
      <c r="A32" s="171" t="s">
        <v>215</v>
      </c>
    </row>
    <row r="33" spans="1:1" x14ac:dyDescent="0.2">
      <c r="A33" s="1" t="s">
        <v>222</v>
      </c>
    </row>
    <row r="34" spans="1:1" x14ac:dyDescent="0.2">
      <c r="A34" s="1" t="s">
        <v>216</v>
      </c>
    </row>
    <row r="35" spans="1:1" x14ac:dyDescent="0.2">
      <c r="A35" s="1" t="s">
        <v>223</v>
      </c>
    </row>
    <row r="36" spans="1:1" x14ac:dyDescent="0.2">
      <c r="A36" s="1" t="s">
        <v>224</v>
      </c>
    </row>
    <row r="37" spans="1:1" x14ac:dyDescent="0.2">
      <c r="A37" s="1" t="s">
        <v>217</v>
      </c>
    </row>
  </sheetData>
  <sheetProtection password="CEBE" sheet="1" objects="1" scenarios="1"/>
  <mergeCells count="22">
    <mergeCell ref="S5:S6"/>
    <mergeCell ref="T5:T6"/>
    <mergeCell ref="A7:T7"/>
    <mergeCell ref="A16:T16"/>
    <mergeCell ref="A19:F19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1:T1"/>
    <mergeCell ref="A2:T2"/>
    <mergeCell ref="B3:L3"/>
    <mergeCell ref="M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Normal="100" workbookViewId="0">
      <selection activeCell="U1" sqref="U1"/>
    </sheetView>
  </sheetViews>
  <sheetFormatPr defaultRowHeight="12" x14ac:dyDescent="0.2"/>
  <cols>
    <col min="1" max="1" width="34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30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6" t="s">
        <v>410</v>
      </c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92" t="s">
        <v>6</v>
      </c>
      <c r="J6" s="2" t="s">
        <v>5</v>
      </c>
      <c r="K6" s="19" t="s">
        <v>2</v>
      </c>
      <c r="L6" s="192" t="s">
        <v>6</v>
      </c>
      <c r="M6" s="2" t="s">
        <v>5</v>
      </c>
      <c r="N6" s="19" t="s">
        <v>2</v>
      </c>
      <c r="O6" s="192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3.5" customHeight="1" thickTop="1" thickBot="1" x14ac:dyDescent="0.25">
      <c r="A7" s="304" t="s">
        <v>203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6"/>
    </row>
    <row r="8" spans="1:20" ht="13.5" customHeight="1" x14ac:dyDescent="0.2">
      <c r="A8" s="119" t="s">
        <v>75</v>
      </c>
      <c r="B8" s="44" t="s">
        <v>317</v>
      </c>
      <c r="C8" s="45" t="s">
        <v>218</v>
      </c>
      <c r="D8" s="45" t="s">
        <v>199</v>
      </c>
      <c r="E8" s="191" t="s">
        <v>43</v>
      </c>
      <c r="F8" s="10">
        <v>60</v>
      </c>
      <c r="G8" s="61">
        <v>2</v>
      </c>
      <c r="H8" s="62">
        <v>9</v>
      </c>
      <c r="I8" s="63" t="s">
        <v>44</v>
      </c>
      <c r="J8" s="61">
        <v>2</v>
      </c>
      <c r="K8" s="62">
        <v>9</v>
      </c>
      <c r="L8" s="118" t="s">
        <v>44</v>
      </c>
      <c r="M8" s="61">
        <v>2</v>
      </c>
      <c r="N8" s="62">
        <v>9</v>
      </c>
      <c r="O8" s="63" t="s">
        <v>44</v>
      </c>
      <c r="P8" s="61">
        <v>2</v>
      </c>
      <c r="Q8" s="62">
        <v>9</v>
      </c>
      <c r="R8" s="118" t="s">
        <v>43</v>
      </c>
      <c r="S8" s="244">
        <f>SUM(G8,J8,M8,P8)*15</f>
        <v>120</v>
      </c>
      <c r="T8" s="60">
        <f>SUM(H8,K8,N8,Q8)</f>
        <v>36</v>
      </c>
    </row>
    <row r="9" spans="1:20" ht="13.5" customHeight="1" x14ac:dyDescent="0.2">
      <c r="A9" s="95" t="s">
        <v>192</v>
      </c>
      <c r="B9" s="48" t="s">
        <v>318</v>
      </c>
      <c r="C9" s="49" t="s">
        <v>218</v>
      </c>
      <c r="D9" s="49" t="s">
        <v>209</v>
      </c>
      <c r="E9" s="146" t="s">
        <v>43</v>
      </c>
      <c r="F9" s="11">
        <v>60</v>
      </c>
      <c r="G9" s="3">
        <v>2</v>
      </c>
      <c r="H9" s="4">
        <v>2</v>
      </c>
      <c r="I9" s="5" t="s">
        <v>43</v>
      </c>
      <c r="J9" s="3">
        <v>2</v>
      </c>
      <c r="K9" s="4">
        <v>2</v>
      </c>
      <c r="L9" s="13" t="s">
        <v>43</v>
      </c>
      <c r="M9" s="3">
        <v>2</v>
      </c>
      <c r="N9" s="4">
        <v>2</v>
      </c>
      <c r="O9" s="5" t="s">
        <v>43</v>
      </c>
      <c r="P9" s="3"/>
      <c r="Q9" s="4"/>
      <c r="R9" s="13"/>
      <c r="S9" s="241">
        <f t="shared" ref="S9:S16" si="0">SUM(G9,J9,M9,P9)*15</f>
        <v>90</v>
      </c>
      <c r="T9" s="21">
        <f t="shared" ref="T9:T14" si="1">SUM(H9,K9,N9,Q9)</f>
        <v>6</v>
      </c>
    </row>
    <row r="10" spans="1:20" ht="13.5" customHeight="1" x14ac:dyDescent="0.2">
      <c r="A10" s="70" t="s">
        <v>48</v>
      </c>
      <c r="B10" s="48" t="s">
        <v>308</v>
      </c>
      <c r="C10" s="49" t="s">
        <v>218</v>
      </c>
      <c r="D10" s="49" t="s">
        <v>209</v>
      </c>
      <c r="E10" s="146" t="s">
        <v>43</v>
      </c>
      <c r="F10" s="11">
        <v>60</v>
      </c>
      <c r="G10" s="3">
        <v>1</v>
      </c>
      <c r="H10" s="4">
        <v>3</v>
      </c>
      <c r="I10" s="5" t="s">
        <v>43</v>
      </c>
      <c r="J10" s="3">
        <v>1</v>
      </c>
      <c r="K10" s="4">
        <v>3</v>
      </c>
      <c r="L10" s="76" t="s">
        <v>44</v>
      </c>
      <c r="M10" s="3">
        <v>1</v>
      </c>
      <c r="N10" s="4">
        <v>3</v>
      </c>
      <c r="O10" s="5" t="s">
        <v>43</v>
      </c>
      <c r="P10" s="3">
        <v>1</v>
      </c>
      <c r="Q10" s="4">
        <v>3</v>
      </c>
      <c r="R10" s="76" t="s">
        <v>43</v>
      </c>
      <c r="S10" s="241">
        <f t="shared" si="0"/>
        <v>60</v>
      </c>
      <c r="T10" s="21">
        <f t="shared" si="1"/>
        <v>12</v>
      </c>
    </row>
    <row r="11" spans="1:20" ht="13.5" customHeight="1" x14ac:dyDescent="0.2">
      <c r="A11" s="70" t="s">
        <v>76</v>
      </c>
      <c r="B11" s="48" t="s">
        <v>310</v>
      </c>
      <c r="C11" s="49" t="s">
        <v>218</v>
      </c>
      <c r="D11" s="49" t="s">
        <v>209</v>
      </c>
      <c r="E11" s="146" t="s">
        <v>43</v>
      </c>
      <c r="F11" s="11">
        <v>60</v>
      </c>
      <c r="G11" s="3">
        <v>6</v>
      </c>
      <c r="H11" s="4">
        <v>3</v>
      </c>
      <c r="I11" s="5" t="s">
        <v>43</v>
      </c>
      <c r="J11" s="3">
        <v>6</v>
      </c>
      <c r="K11" s="4">
        <v>3</v>
      </c>
      <c r="L11" s="13" t="s">
        <v>43</v>
      </c>
      <c r="M11" s="3">
        <v>6</v>
      </c>
      <c r="N11" s="4">
        <v>3</v>
      </c>
      <c r="O11" s="5" t="s">
        <v>43</v>
      </c>
      <c r="P11" s="3">
        <v>6</v>
      </c>
      <c r="Q11" s="4">
        <v>3</v>
      </c>
      <c r="R11" s="13" t="s">
        <v>43</v>
      </c>
      <c r="S11" s="241">
        <f t="shared" si="0"/>
        <v>360</v>
      </c>
      <c r="T11" s="21">
        <f t="shared" si="1"/>
        <v>12</v>
      </c>
    </row>
    <row r="12" spans="1:20" ht="13.5" customHeight="1" x14ac:dyDescent="0.2">
      <c r="A12" s="70" t="s">
        <v>69</v>
      </c>
      <c r="B12" s="48" t="s">
        <v>319</v>
      </c>
      <c r="C12" s="49" t="s">
        <v>218</v>
      </c>
      <c r="D12" s="49" t="s">
        <v>209</v>
      </c>
      <c r="E12" s="146" t="s">
        <v>43</v>
      </c>
      <c r="F12" s="11">
        <v>60</v>
      </c>
      <c r="G12" s="3">
        <v>1</v>
      </c>
      <c r="H12" s="4">
        <v>2</v>
      </c>
      <c r="I12" s="5" t="s">
        <v>43</v>
      </c>
      <c r="J12" s="3">
        <v>1</v>
      </c>
      <c r="K12" s="4">
        <v>2</v>
      </c>
      <c r="L12" s="13" t="s">
        <v>43</v>
      </c>
      <c r="M12" s="3">
        <v>1</v>
      </c>
      <c r="N12" s="4">
        <v>2</v>
      </c>
      <c r="O12" s="5" t="s">
        <v>44</v>
      </c>
      <c r="P12" s="3"/>
      <c r="Q12" s="4"/>
      <c r="R12" s="13"/>
      <c r="S12" s="241">
        <f t="shared" si="0"/>
        <v>45</v>
      </c>
      <c r="T12" s="21">
        <f t="shared" si="1"/>
        <v>6</v>
      </c>
    </row>
    <row r="13" spans="1:20" ht="13.5" customHeight="1" x14ac:dyDescent="0.2">
      <c r="A13" s="70" t="s">
        <v>77</v>
      </c>
      <c r="B13" s="48" t="s">
        <v>320</v>
      </c>
      <c r="C13" s="49" t="s">
        <v>218</v>
      </c>
      <c r="D13" s="49" t="s">
        <v>209</v>
      </c>
      <c r="E13" s="146" t="s">
        <v>43</v>
      </c>
      <c r="F13" s="11">
        <v>60</v>
      </c>
      <c r="G13" s="3">
        <v>1</v>
      </c>
      <c r="H13" s="4">
        <v>2</v>
      </c>
      <c r="I13" s="5" t="s">
        <v>43</v>
      </c>
      <c r="J13" s="3">
        <v>1</v>
      </c>
      <c r="K13" s="4">
        <v>2</v>
      </c>
      <c r="L13" s="13" t="s">
        <v>43</v>
      </c>
      <c r="M13" s="3">
        <v>1</v>
      </c>
      <c r="N13" s="4">
        <v>2</v>
      </c>
      <c r="O13" s="5" t="s">
        <v>43</v>
      </c>
      <c r="P13" s="3">
        <v>1</v>
      </c>
      <c r="Q13" s="4">
        <v>2</v>
      </c>
      <c r="R13" s="13" t="s">
        <v>43</v>
      </c>
      <c r="S13" s="241">
        <f t="shared" si="0"/>
        <v>60</v>
      </c>
      <c r="T13" s="21">
        <f t="shared" si="1"/>
        <v>8</v>
      </c>
    </row>
    <row r="14" spans="1:20" ht="13.5" customHeight="1" thickBot="1" x14ac:dyDescent="0.25">
      <c r="A14" s="91" t="s">
        <v>60</v>
      </c>
      <c r="B14" s="55" t="s">
        <v>296</v>
      </c>
      <c r="C14" s="58" t="s">
        <v>218</v>
      </c>
      <c r="D14" s="58" t="s">
        <v>209</v>
      </c>
      <c r="E14" s="187" t="s">
        <v>43</v>
      </c>
      <c r="F14" s="12">
        <v>60</v>
      </c>
      <c r="G14" s="14">
        <v>1</v>
      </c>
      <c r="H14" s="15">
        <v>2</v>
      </c>
      <c r="I14" s="32" t="s">
        <v>43</v>
      </c>
      <c r="J14" s="14">
        <v>1</v>
      </c>
      <c r="K14" s="15">
        <v>2</v>
      </c>
      <c r="L14" s="16" t="s">
        <v>43</v>
      </c>
      <c r="M14" s="14"/>
      <c r="N14" s="15"/>
      <c r="O14" s="32"/>
      <c r="P14" s="14"/>
      <c r="Q14" s="15"/>
      <c r="R14" s="16"/>
      <c r="S14" s="245">
        <f t="shared" si="0"/>
        <v>30</v>
      </c>
      <c r="T14" s="22">
        <f t="shared" si="1"/>
        <v>4</v>
      </c>
    </row>
    <row r="15" spans="1:20" ht="13.5" customHeight="1" x14ac:dyDescent="0.2">
      <c r="A15" s="83" t="s">
        <v>52</v>
      </c>
      <c r="B15" s="84" t="s">
        <v>258</v>
      </c>
      <c r="C15" s="99"/>
      <c r="D15" s="99" t="s">
        <v>209</v>
      </c>
      <c r="E15" s="99" t="s">
        <v>155</v>
      </c>
      <c r="F15" s="100">
        <v>45</v>
      </c>
      <c r="G15" s="87">
        <v>2</v>
      </c>
      <c r="H15" s="88">
        <v>3</v>
      </c>
      <c r="I15" s="89" t="s">
        <v>44</v>
      </c>
      <c r="J15" s="87">
        <v>2</v>
      </c>
      <c r="K15" s="88">
        <v>3</v>
      </c>
      <c r="L15" s="89" t="s">
        <v>44</v>
      </c>
      <c r="M15" s="87"/>
      <c r="N15" s="88"/>
      <c r="O15" s="89"/>
      <c r="P15" s="87"/>
      <c r="Q15" s="88"/>
      <c r="R15" s="89"/>
      <c r="S15" s="246">
        <f t="shared" si="0"/>
        <v>60</v>
      </c>
      <c r="T15" s="94">
        <f t="shared" ref="T15:T16" si="2">SUM(H15,K15,N15,Q15)</f>
        <v>6</v>
      </c>
    </row>
    <row r="16" spans="1:20" ht="13.5" customHeight="1" x14ac:dyDescent="0.2">
      <c r="A16" s="70" t="s">
        <v>53</v>
      </c>
      <c r="B16" s="71" t="s">
        <v>259</v>
      </c>
      <c r="C16" s="72" t="s">
        <v>218</v>
      </c>
      <c r="D16" s="72" t="s">
        <v>209</v>
      </c>
      <c r="E16" s="72" t="s">
        <v>47</v>
      </c>
      <c r="F16" s="73">
        <v>45</v>
      </c>
      <c r="G16" s="74">
        <v>2</v>
      </c>
      <c r="H16" s="75">
        <v>2</v>
      </c>
      <c r="I16" s="76" t="s">
        <v>43</v>
      </c>
      <c r="J16" s="74">
        <v>2</v>
      </c>
      <c r="K16" s="75">
        <v>2</v>
      </c>
      <c r="L16" s="76" t="s">
        <v>43</v>
      </c>
      <c r="M16" s="74"/>
      <c r="N16" s="75"/>
      <c r="O16" s="76"/>
      <c r="P16" s="74"/>
      <c r="Q16" s="75"/>
      <c r="R16" s="76"/>
      <c r="S16" s="236">
        <f t="shared" si="0"/>
        <v>60</v>
      </c>
      <c r="T16" s="77">
        <f t="shared" si="2"/>
        <v>4</v>
      </c>
    </row>
    <row r="17" spans="1:20" ht="13.5" customHeight="1" thickBot="1" x14ac:dyDescent="0.25">
      <c r="A17" s="105" t="s">
        <v>51</v>
      </c>
      <c r="B17" s="46" t="s">
        <v>273</v>
      </c>
      <c r="C17" s="107"/>
      <c r="D17" s="107" t="s">
        <v>209</v>
      </c>
      <c r="E17" s="107" t="s">
        <v>47</v>
      </c>
      <c r="F17" s="108">
        <v>45</v>
      </c>
      <c r="G17" s="109"/>
      <c r="H17" s="110"/>
      <c r="I17" s="111"/>
      <c r="J17" s="109"/>
      <c r="K17" s="110"/>
      <c r="L17" s="111"/>
      <c r="M17" s="109">
        <v>2</v>
      </c>
      <c r="N17" s="110">
        <v>2</v>
      </c>
      <c r="O17" s="111" t="s">
        <v>43</v>
      </c>
      <c r="P17" s="109">
        <v>2</v>
      </c>
      <c r="Q17" s="110">
        <v>2</v>
      </c>
      <c r="R17" s="111" t="s">
        <v>43</v>
      </c>
      <c r="S17" s="249">
        <f>SUM(G17,J17,M17,P17)*15</f>
        <v>60</v>
      </c>
      <c r="T17" s="112">
        <f>SUM(H17,K17,N17,Q17)</f>
        <v>4</v>
      </c>
    </row>
    <row r="18" spans="1:20" ht="13.5" customHeight="1" thickTop="1" thickBot="1" x14ac:dyDescent="0.25">
      <c r="A18" s="261" t="s">
        <v>15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3"/>
    </row>
    <row r="19" spans="1:20" ht="13.5" customHeight="1" thickBot="1" x14ac:dyDescent="0.25">
      <c r="A19" s="133" t="s">
        <v>205</v>
      </c>
      <c r="B19" s="134"/>
      <c r="C19" s="135"/>
      <c r="D19" s="135"/>
      <c r="E19" s="135"/>
      <c r="F19" s="136"/>
      <c r="G19" s="27"/>
      <c r="H19" s="28">
        <v>2</v>
      </c>
      <c r="I19" s="29"/>
      <c r="J19" s="27"/>
      <c r="K19" s="28">
        <v>2</v>
      </c>
      <c r="L19" s="89"/>
      <c r="M19" s="27"/>
      <c r="N19" s="28"/>
      <c r="O19" s="29"/>
      <c r="P19" s="27"/>
      <c r="Q19" s="28">
        <v>3</v>
      </c>
      <c r="R19" s="172"/>
      <c r="S19" s="238"/>
      <c r="T19" s="147">
        <f t="shared" ref="T19" si="3">SUM(H19,K19,N19,Q19)</f>
        <v>7</v>
      </c>
    </row>
    <row r="20" spans="1:20" ht="13.5" customHeight="1" thickTop="1" thickBot="1" x14ac:dyDescent="0.25">
      <c r="A20" s="158" t="s">
        <v>56</v>
      </c>
      <c r="B20" s="150" t="s">
        <v>265</v>
      </c>
      <c r="C20" s="151"/>
      <c r="D20" s="151"/>
      <c r="E20" s="151" t="s">
        <v>168</v>
      </c>
      <c r="F20" s="152"/>
      <c r="G20" s="153"/>
      <c r="H20" s="154"/>
      <c r="I20" s="155"/>
      <c r="J20" s="153"/>
      <c r="K20" s="154"/>
      <c r="L20" s="155"/>
      <c r="M20" s="153">
        <v>0</v>
      </c>
      <c r="N20" s="154">
        <v>7</v>
      </c>
      <c r="O20" s="155" t="s">
        <v>43</v>
      </c>
      <c r="P20" s="153">
        <v>0</v>
      </c>
      <c r="Q20" s="154">
        <v>8</v>
      </c>
      <c r="R20" s="156" t="s">
        <v>43</v>
      </c>
      <c r="S20" s="239">
        <f t="shared" ref="S20" si="4">SUM(G20,J20,M20,P20)*15</f>
        <v>0</v>
      </c>
      <c r="T20" s="157">
        <f>SUM(H20,K20,N20,Q20)</f>
        <v>15</v>
      </c>
    </row>
    <row r="21" spans="1:20" ht="13.5" customHeight="1" thickTop="1" thickBot="1" x14ac:dyDescent="0.25">
      <c r="A21" s="298" t="s">
        <v>12</v>
      </c>
      <c r="B21" s="299"/>
      <c r="C21" s="299"/>
      <c r="D21" s="299"/>
      <c r="E21" s="299"/>
      <c r="F21" s="300"/>
      <c r="G21" s="225">
        <f>SUM(G7:G20)</f>
        <v>18</v>
      </c>
      <c r="H21" s="23">
        <f t="shared" ref="H21:T21" si="5">SUM(H7:H20)</f>
        <v>30</v>
      </c>
      <c r="I21" s="24"/>
      <c r="J21" s="225">
        <f t="shared" si="5"/>
        <v>18</v>
      </c>
      <c r="K21" s="23">
        <f t="shared" si="5"/>
        <v>30</v>
      </c>
      <c r="L21" s="24"/>
      <c r="M21" s="225">
        <f t="shared" si="5"/>
        <v>15</v>
      </c>
      <c r="N21" s="23">
        <f t="shared" si="5"/>
        <v>30</v>
      </c>
      <c r="O21" s="24"/>
      <c r="P21" s="225">
        <f t="shared" si="5"/>
        <v>12</v>
      </c>
      <c r="Q21" s="23">
        <f t="shared" si="5"/>
        <v>30</v>
      </c>
      <c r="R21" s="24"/>
      <c r="S21" s="231">
        <f t="shared" si="5"/>
        <v>945</v>
      </c>
      <c r="T21" s="25">
        <f t="shared" si="5"/>
        <v>120</v>
      </c>
    </row>
    <row r="22" spans="1:20" ht="12.75" thickTop="1" x14ac:dyDescent="0.2"/>
    <row r="23" spans="1:20" x14ac:dyDescent="0.2">
      <c r="A23" s="1" t="s">
        <v>161</v>
      </c>
    </row>
    <row r="24" spans="1:20" x14ac:dyDescent="0.2">
      <c r="A24" s="1" t="s">
        <v>163</v>
      </c>
    </row>
    <row r="25" spans="1:20" x14ac:dyDescent="0.2">
      <c r="A25" s="1" t="s">
        <v>169</v>
      </c>
    </row>
    <row r="27" spans="1:20" x14ac:dyDescent="0.2">
      <c r="A27" s="171" t="s">
        <v>213</v>
      </c>
    </row>
    <row r="28" spans="1:20" x14ac:dyDescent="0.2">
      <c r="A28" s="113" t="s">
        <v>211</v>
      </c>
      <c r="D28" s="1" t="s">
        <v>214</v>
      </c>
      <c r="E28" s="113"/>
      <c r="G28" s="1" t="s">
        <v>162</v>
      </c>
      <c r="H28" s="113"/>
      <c r="K28" s="113"/>
      <c r="L28" s="113"/>
      <c r="M28" s="113" t="s">
        <v>195</v>
      </c>
      <c r="N28" s="113"/>
      <c r="P28" s="113"/>
      <c r="R28" s="114"/>
    </row>
    <row r="29" spans="1:20" x14ac:dyDescent="0.2">
      <c r="A29" s="113" t="s">
        <v>219</v>
      </c>
      <c r="D29" s="1" t="s">
        <v>200</v>
      </c>
      <c r="E29" s="113"/>
      <c r="G29" s="1" t="s">
        <v>164</v>
      </c>
      <c r="H29" s="113"/>
      <c r="K29" s="113"/>
      <c r="L29" s="113"/>
      <c r="M29" s="113" t="s">
        <v>193</v>
      </c>
      <c r="N29" s="113"/>
      <c r="P29" s="113"/>
      <c r="R29" s="114"/>
    </row>
    <row r="30" spans="1:20" x14ac:dyDescent="0.2">
      <c r="A30" s="1" t="s">
        <v>220</v>
      </c>
      <c r="D30" s="1" t="s">
        <v>210</v>
      </c>
      <c r="G30" s="1" t="s">
        <v>165</v>
      </c>
      <c r="M30" s="1" t="s">
        <v>194</v>
      </c>
      <c r="R30" s="18"/>
    </row>
    <row r="31" spans="1:20" x14ac:dyDescent="0.2">
      <c r="A31" s="1" t="s">
        <v>221</v>
      </c>
      <c r="G31" s="1" t="s">
        <v>166</v>
      </c>
      <c r="R31" s="18"/>
    </row>
    <row r="32" spans="1:20" x14ac:dyDescent="0.2">
      <c r="A32" s="1" t="s">
        <v>212</v>
      </c>
      <c r="G32" s="1" t="s">
        <v>167</v>
      </c>
      <c r="R32" s="18"/>
    </row>
    <row r="34" spans="1:1" x14ac:dyDescent="0.2">
      <c r="A34" s="171" t="s">
        <v>215</v>
      </c>
    </row>
    <row r="35" spans="1:1" x14ac:dyDescent="0.2">
      <c r="A35" s="1" t="s">
        <v>222</v>
      </c>
    </row>
    <row r="36" spans="1:1" x14ac:dyDescent="0.2">
      <c r="A36" s="1" t="s">
        <v>216</v>
      </c>
    </row>
    <row r="37" spans="1:1" x14ac:dyDescent="0.2">
      <c r="A37" s="1" t="s">
        <v>223</v>
      </c>
    </row>
    <row r="38" spans="1:1" x14ac:dyDescent="0.2">
      <c r="A38" s="1" t="s">
        <v>224</v>
      </c>
    </row>
    <row r="39" spans="1:1" x14ac:dyDescent="0.2">
      <c r="A39" s="1" t="s">
        <v>217</v>
      </c>
    </row>
  </sheetData>
  <sheetProtection password="CEBE" sheet="1" objects="1" scenarios="1"/>
  <mergeCells count="22">
    <mergeCell ref="A1:T1"/>
    <mergeCell ref="A2:T2"/>
    <mergeCell ref="D5:D6"/>
    <mergeCell ref="E5:E6"/>
    <mergeCell ref="A4:F4"/>
    <mergeCell ref="G4:R4"/>
    <mergeCell ref="S4:T4"/>
    <mergeCell ref="B3:L3"/>
    <mergeCell ref="M3:T3"/>
    <mergeCell ref="A21:F21"/>
    <mergeCell ref="A18:T18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U1" sqref="U1"/>
    </sheetView>
  </sheetViews>
  <sheetFormatPr defaultRowHeight="12" x14ac:dyDescent="0.2"/>
  <cols>
    <col min="1" max="1" width="33.5703125" style="1" customWidth="1"/>
    <col min="2" max="3" width="11.7109375" style="1" customWidth="1"/>
    <col min="4" max="6" width="5" style="1" customWidth="1"/>
    <col min="7" max="18" width="3.7109375" style="1" customWidth="1"/>
    <col min="19" max="19" width="5.7109375" style="18" customWidth="1"/>
    <col min="20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31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6" t="s">
        <v>410</v>
      </c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92" t="s">
        <v>6</v>
      </c>
      <c r="J6" s="2" t="s">
        <v>5</v>
      </c>
      <c r="K6" s="19" t="s">
        <v>2</v>
      </c>
      <c r="L6" s="192" t="s">
        <v>6</v>
      </c>
      <c r="M6" s="2" t="s">
        <v>5</v>
      </c>
      <c r="N6" s="19" t="s">
        <v>2</v>
      </c>
      <c r="O6" s="192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3.5" customHeight="1" thickTop="1" thickBot="1" x14ac:dyDescent="0.25">
      <c r="A7" s="304" t="s">
        <v>203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6"/>
    </row>
    <row r="8" spans="1:20" ht="13.5" customHeight="1" x14ac:dyDescent="0.2">
      <c r="A8" s="119" t="s">
        <v>78</v>
      </c>
      <c r="B8" s="44" t="s">
        <v>321</v>
      </c>
      <c r="C8" s="45" t="s">
        <v>218</v>
      </c>
      <c r="D8" s="45" t="s">
        <v>199</v>
      </c>
      <c r="E8" s="191" t="s">
        <v>43</v>
      </c>
      <c r="F8" s="10">
        <v>60</v>
      </c>
      <c r="G8" s="61">
        <v>2</v>
      </c>
      <c r="H8" s="62">
        <v>9</v>
      </c>
      <c r="I8" s="63" t="s">
        <v>44</v>
      </c>
      <c r="J8" s="61">
        <v>2</v>
      </c>
      <c r="K8" s="62">
        <v>9</v>
      </c>
      <c r="L8" s="118" t="s">
        <v>44</v>
      </c>
      <c r="M8" s="61">
        <v>2</v>
      </c>
      <c r="N8" s="62">
        <v>9</v>
      </c>
      <c r="O8" s="63" t="s">
        <v>44</v>
      </c>
      <c r="P8" s="61">
        <v>2</v>
      </c>
      <c r="Q8" s="62">
        <v>9</v>
      </c>
      <c r="R8" s="118" t="s">
        <v>43</v>
      </c>
      <c r="S8" s="244">
        <f>SUM(G8,J8,M8,P8)*15</f>
        <v>120</v>
      </c>
      <c r="T8" s="60">
        <f>SUM(H8,K8,N8,Q8)</f>
        <v>36</v>
      </c>
    </row>
    <row r="9" spans="1:20" ht="13.5" customHeight="1" x14ac:dyDescent="0.2">
      <c r="A9" s="95" t="s">
        <v>192</v>
      </c>
      <c r="B9" s="48" t="s">
        <v>318</v>
      </c>
      <c r="C9" s="49" t="s">
        <v>218</v>
      </c>
      <c r="D9" s="49" t="s">
        <v>209</v>
      </c>
      <c r="E9" s="146" t="s">
        <v>43</v>
      </c>
      <c r="F9" s="11">
        <v>60</v>
      </c>
      <c r="G9" s="3">
        <v>2</v>
      </c>
      <c r="H9" s="4">
        <v>2</v>
      </c>
      <c r="I9" s="5" t="s">
        <v>43</v>
      </c>
      <c r="J9" s="3">
        <v>2</v>
      </c>
      <c r="K9" s="4">
        <v>2</v>
      </c>
      <c r="L9" s="13" t="s">
        <v>43</v>
      </c>
      <c r="M9" s="3">
        <v>2</v>
      </c>
      <c r="N9" s="4">
        <v>2</v>
      </c>
      <c r="O9" s="5" t="s">
        <v>43</v>
      </c>
      <c r="P9" s="3"/>
      <c r="Q9" s="4"/>
      <c r="R9" s="13"/>
      <c r="S9" s="241">
        <f t="shared" ref="S9:S16" si="0">SUM(G9,J9,M9,P9)*15</f>
        <v>90</v>
      </c>
      <c r="T9" s="21">
        <f t="shared" ref="T9:T16" si="1">SUM(H9,K9,N9,Q9)</f>
        <v>6</v>
      </c>
    </row>
    <row r="10" spans="1:20" ht="13.5" customHeight="1" x14ac:dyDescent="0.2">
      <c r="A10" s="70" t="s">
        <v>48</v>
      </c>
      <c r="B10" s="48" t="s">
        <v>308</v>
      </c>
      <c r="C10" s="49" t="s">
        <v>218</v>
      </c>
      <c r="D10" s="49" t="s">
        <v>209</v>
      </c>
      <c r="E10" s="146" t="s">
        <v>43</v>
      </c>
      <c r="F10" s="11">
        <v>60</v>
      </c>
      <c r="G10" s="3">
        <v>1</v>
      </c>
      <c r="H10" s="4">
        <v>3</v>
      </c>
      <c r="I10" s="5" t="s">
        <v>43</v>
      </c>
      <c r="J10" s="3">
        <v>1</v>
      </c>
      <c r="K10" s="4">
        <v>3</v>
      </c>
      <c r="L10" s="76" t="s">
        <v>44</v>
      </c>
      <c r="M10" s="3">
        <v>1</v>
      </c>
      <c r="N10" s="4">
        <v>3</v>
      </c>
      <c r="O10" s="5" t="s">
        <v>43</v>
      </c>
      <c r="P10" s="3">
        <v>1</v>
      </c>
      <c r="Q10" s="4">
        <v>3</v>
      </c>
      <c r="R10" s="76" t="s">
        <v>43</v>
      </c>
      <c r="S10" s="241">
        <f t="shared" si="0"/>
        <v>60</v>
      </c>
      <c r="T10" s="21">
        <f t="shared" si="1"/>
        <v>12</v>
      </c>
    </row>
    <row r="11" spans="1:20" ht="13.5" customHeight="1" x14ac:dyDescent="0.2">
      <c r="A11" s="70" t="s">
        <v>76</v>
      </c>
      <c r="B11" s="48" t="s">
        <v>310</v>
      </c>
      <c r="C11" s="49" t="s">
        <v>218</v>
      </c>
      <c r="D11" s="49" t="s">
        <v>209</v>
      </c>
      <c r="E11" s="146" t="s">
        <v>43</v>
      </c>
      <c r="F11" s="11">
        <v>60</v>
      </c>
      <c r="G11" s="3">
        <v>6</v>
      </c>
      <c r="H11" s="4">
        <v>3</v>
      </c>
      <c r="I11" s="5" t="s">
        <v>43</v>
      </c>
      <c r="J11" s="3">
        <v>6</v>
      </c>
      <c r="K11" s="4">
        <v>3</v>
      </c>
      <c r="L11" s="13" t="s">
        <v>43</v>
      </c>
      <c r="M11" s="3">
        <v>6</v>
      </c>
      <c r="N11" s="4">
        <v>3</v>
      </c>
      <c r="O11" s="5" t="s">
        <v>43</v>
      </c>
      <c r="P11" s="3">
        <v>6</v>
      </c>
      <c r="Q11" s="4">
        <v>3</v>
      </c>
      <c r="R11" s="13" t="s">
        <v>43</v>
      </c>
      <c r="S11" s="241">
        <f t="shared" si="0"/>
        <v>360</v>
      </c>
      <c r="T11" s="21">
        <f t="shared" si="1"/>
        <v>12</v>
      </c>
    </row>
    <row r="12" spans="1:20" ht="13.5" customHeight="1" x14ac:dyDescent="0.2">
      <c r="A12" s="70" t="s">
        <v>69</v>
      </c>
      <c r="B12" s="48" t="s">
        <v>319</v>
      </c>
      <c r="C12" s="49" t="s">
        <v>218</v>
      </c>
      <c r="D12" s="49" t="s">
        <v>209</v>
      </c>
      <c r="E12" s="146" t="s">
        <v>43</v>
      </c>
      <c r="F12" s="11">
        <v>60</v>
      </c>
      <c r="G12" s="3">
        <v>1</v>
      </c>
      <c r="H12" s="4">
        <v>2</v>
      </c>
      <c r="I12" s="5" t="s">
        <v>43</v>
      </c>
      <c r="J12" s="3">
        <v>1</v>
      </c>
      <c r="K12" s="4">
        <v>2</v>
      </c>
      <c r="L12" s="13" t="s">
        <v>43</v>
      </c>
      <c r="M12" s="3">
        <v>1</v>
      </c>
      <c r="N12" s="4">
        <v>2</v>
      </c>
      <c r="O12" s="5" t="s">
        <v>44</v>
      </c>
      <c r="P12" s="3"/>
      <c r="Q12" s="4"/>
      <c r="R12" s="13"/>
      <c r="S12" s="241">
        <f t="shared" si="0"/>
        <v>45</v>
      </c>
      <c r="T12" s="21">
        <f t="shared" si="1"/>
        <v>6</v>
      </c>
    </row>
    <row r="13" spans="1:20" ht="13.5" customHeight="1" x14ac:dyDescent="0.2">
      <c r="A13" s="70" t="s">
        <v>77</v>
      </c>
      <c r="B13" s="48" t="s">
        <v>320</v>
      </c>
      <c r="C13" s="49" t="s">
        <v>218</v>
      </c>
      <c r="D13" s="49" t="s">
        <v>209</v>
      </c>
      <c r="E13" s="146" t="s">
        <v>43</v>
      </c>
      <c r="F13" s="11">
        <v>60</v>
      </c>
      <c r="G13" s="3">
        <v>1</v>
      </c>
      <c r="H13" s="4">
        <v>2</v>
      </c>
      <c r="I13" s="5" t="s">
        <v>43</v>
      </c>
      <c r="J13" s="3">
        <v>1</v>
      </c>
      <c r="K13" s="4">
        <v>2</v>
      </c>
      <c r="L13" s="13" t="s">
        <v>43</v>
      </c>
      <c r="M13" s="3">
        <v>1</v>
      </c>
      <c r="N13" s="4">
        <v>2</v>
      </c>
      <c r="O13" s="5" t="s">
        <v>43</v>
      </c>
      <c r="P13" s="3">
        <v>1</v>
      </c>
      <c r="Q13" s="4">
        <v>2</v>
      </c>
      <c r="R13" s="13" t="s">
        <v>43</v>
      </c>
      <c r="S13" s="241">
        <f t="shared" si="0"/>
        <v>60</v>
      </c>
      <c r="T13" s="21">
        <f t="shared" si="1"/>
        <v>8</v>
      </c>
    </row>
    <row r="14" spans="1:20" ht="13.5" customHeight="1" thickBot="1" x14ac:dyDescent="0.25">
      <c r="A14" s="91" t="s">
        <v>60</v>
      </c>
      <c r="B14" s="55" t="s">
        <v>296</v>
      </c>
      <c r="C14" s="58" t="s">
        <v>218</v>
      </c>
      <c r="D14" s="58" t="s">
        <v>209</v>
      </c>
      <c r="E14" s="187" t="s">
        <v>43</v>
      </c>
      <c r="F14" s="12">
        <v>60</v>
      </c>
      <c r="G14" s="14">
        <v>1</v>
      </c>
      <c r="H14" s="15">
        <v>2</v>
      </c>
      <c r="I14" s="32" t="s">
        <v>43</v>
      </c>
      <c r="J14" s="14">
        <v>1</v>
      </c>
      <c r="K14" s="15">
        <v>2</v>
      </c>
      <c r="L14" s="16" t="s">
        <v>43</v>
      </c>
      <c r="M14" s="14"/>
      <c r="N14" s="15"/>
      <c r="O14" s="32"/>
      <c r="P14" s="14"/>
      <c r="Q14" s="15"/>
      <c r="R14" s="16"/>
      <c r="S14" s="245">
        <f t="shared" si="0"/>
        <v>30</v>
      </c>
      <c r="T14" s="22">
        <f t="shared" si="1"/>
        <v>4</v>
      </c>
    </row>
    <row r="15" spans="1:20" ht="13.5" customHeight="1" x14ac:dyDescent="0.2">
      <c r="A15" s="83" t="s">
        <v>52</v>
      </c>
      <c r="B15" s="84" t="s">
        <v>258</v>
      </c>
      <c r="C15" s="99"/>
      <c r="D15" s="99" t="s">
        <v>209</v>
      </c>
      <c r="E15" s="99" t="s">
        <v>155</v>
      </c>
      <c r="F15" s="100">
        <v>45</v>
      </c>
      <c r="G15" s="87">
        <v>2</v>
      </c>
      <c r="H15" s="88">
        <v>3</v>
      </c>
      <c r="I15" s="89" t="s">
        <v>44</v>
      </c>
      <c r="J15" s="87">
        <v>2</v>
      </c>
      <c r="K15" s="88">
        <v>3</v>
      </c>
      <c r="L15" s="89" t="s">
        <v>44</v>
      </c>
      <c r="M15" s="87"/>
      <c r="N15" s="88"/>
      <c r="O15" s="89"/>
      <c r="P15" s="87"/>
      <c r="Q15" s="88"/>
      <c r="R15" s="89"/>
      <c r="S15" s="246">
        <f t="shared" si="0"/>
        <v>60</v>
      </c>
      <c r="T15" s="94">
        <f t="shared" si="1"/>
        <v>6</v>
      </c>
    </row>
    <row r="16" spans="1:20" ht="13.5" customHeight="1" x14ac:dyDescent="0.2">
      <c r="A16" s="70" t="s">
        <v>53</v>
      </c>
      <c r="B16" s="71" t="s">
        <v>259</v>
      </c>
      <c r="C16" s="72" t="s">
        <v>218</v>
      </c>
      <c r="D16" s="72" t="s">
        <v>209</v>
      </c>
      <c r="E16" s="72" t="s">
        <v>47</v>
      </c>
      <c r="F16" s="73">
        <v>45</v>
      </c>
      <c r="G16" s="74">
        <v>2</v>
      </c>
      <c r="H16" s="75">
        <v>2</v>
      </c>
      <c r="I16" s="76" t="s">
        <v>43</v>
      </c>
      <c r="J16" s="74">
        <v>2</v>
      </c>
      <c r="K16" s="75">
        <v>2</v>
      </c>
      <c r="L16" s="76" t="s">
        <v>43</v>
      </c>
      <c r="M16" s="74"/>
      <c r="N16" s="75"/>
      <c r="O16" s="76"/>
      <c r="P16" s="74"/>
      <c r="Q16" s="75"/>
      <c r="R16" s="76"/>
      <c r="S16" s="236">
        <f t="shared" si="0"/>
        <v>60</v>
      </c>
      <c r="T16" s="77">
        <f t="shared" si="1"/>
        <v>4</v>
      </c>
    </row>
    <row r="17" spans="1:20" ht="13.5" customHeight="1" thickBot="1" x14ac:dyDescent="0.25">
      <c r="A17" s="105" t="s">
        <v>51</v>
      </c>
      <c r="B17" s="46" t="s">
        <v>273</v>
      </c>
      <c r="C17" s="107" t="s">
        <v>218</v>
      </c>
      <c r="D17" s="107" t="s">
        <v>209</v>
      </c>
      <c r="E17" s="107" t="s">
        <v>47</v>
      </c>
      <c r="F17" s="108">
        <v>45</v>
      </c>
      <c r="G17" s="109"/>
      <c r="H17" s="110"/>
      <c r="I17" s="111"/>
      <c r="J17" s="109"/>
      <c r="K17" s="110"/>
      <c r="L17" s="111"/>
      <c r="M17" s="109">
        <v>2</v>
      </c>
      <c r="N17" s="110">
        <v>2</v>
      </c>
      <c r="O17" s="111" t="s">
        <v>43</v>
      </c>
      <c r="P17" s="109">
        <v>2</v>
      </c>
      <c r="Q17" s="110">
        <v>2</v>
      </c>
      <c r="R17" s="111" t="s">
        <v>43</v>
      </c>
      <c r="S17" s="249">
        <f>SUM(G17,J17,M17,P17)*15</f>
        <v>60</v>
      </c>
      <c r="T17" s="112">
        <f>SUM(H17,K17,N17,Q17)</f>
        <v>4</v>
      </c>
    </row>
    <row r="18" spans="1:20" ht="13.5" customHeight="1" thickTop="1" thickBot="1" x14ac:dyDescent="0.25">
      <c r="A18" s="261" t="s">
        <v>15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3"/>
    </row>
    <row r="19" spans="1:20" ht="13.5" customHeight="1" thickBot="1" x14ac:dyDescent="0.25">
      <c r="A19" s="133" t="s">
        <v>205</v>
      </c>
      <c r="B19" s="134"/>
      <c r="C19" s="135"/>
      <c r="D19" s="135"/>
      <c r="E19" s="135"/>
      <c r="F19" s="136"/>
      <c r="G19" s="27"/>
      <c r="H19" s="28">
        <v>2</v>
      </c>
      <c r="I19" s="29"/>
      <c r="J19" s="27"/>
      <c r="K19" s="28">
        <v>2</v>
      </c>
      <c r="L19" s="89"/>
      <c r="M19" s="27"/>
      <c r="N19" s="28"/>
      <c r="O19" s="29"/>
      <c r="P19" s="27"/>
      <c r="Q19" s="28">
        <v>3</v>
      </c>
      <c r="R19" s="172"/>
      <c r="S19" s="238"/>
      <c r="T19" s="147">
        <f t="shared" ref="T19" si="2">SUM(H19,K19,N19,Q19)</f>
        <v>7</v>
      </c>
    </row>
    <row r="20" spans="1:20" ht="13.5" customHeight="1" thickTop="1" thickBot="1" x14ac:dyDescent="0.25">
      <c r="A20" s="158" t="s">
        <v>56</v>
      </c>
      <c r="B20" s="150" t="s">
        <v>265</v>
      </c>
      <c r="C20" s="151"/>
      <c r="D20" s="151"/>
      <c r="E20" s="151" t="s">
        <v>168</v>
      </c>
      <c r="F20" s="152"/>
      <c r="G20" s="153"/>
      <c r="H20" s="154"/>
      <c r="I20" s="155"/>
      <c r="J20" s="153"/>
      <c r="K20" s="154"/>
      <c r="L20" s="155"/>
      <c r="M20" s="153">
        <v>0</v>
      </c>
      <c r="N20" s="154">
        <v>7</v>
      </c>
      <c r="O20" s="155" t="s">
        <v>43</v>
      </c>
      <c r="P20" s="153">
        <v>0</v>
      </c>
      <c r="Q20" s="154">
        <v>8</v>
      </c>
      <c r="R20" s="156" t="s">
        <v>43</v>
      </c>
      <c r="S20" s="239">
        <f t="shared" ref="S20" si="3">SUM(G20,J20,M20,P20)*15</f>
        <v>0</v>
      </c>
      <c r="T20" s="157">
        <f>SUM(H20,K20,N20,Q20)</f>
        <v>15</v>
      </c>
    </row>
    <row r="21" spans="1:20" ht="13.5" customHeight="1" thickTop="1" thickBot="1" x14ac:dyDescent="0.25">
      <c r="A21" s="307" t="s">
        <v>12</v>
      </c>
      <c r="B21" s="308"/>
      <c r="C21" s="308"/>
      <c r="D21" s="308"/>
      <c r="E21" s="308"/>
      <c r="F21" s="309"/>
      <c r="G21" s="225">
        <f>SUM(G7:G20)</f>
        <v>18</v>
      </c>
      <c r="H21" s="23">
        <f t="shared" ref="H21:T21" si="4">SUM(H7:H20)</f>
        <v>30</v>
      </c>
      <c r="I21" s="24"/>
      <c r="J21" s="225">
        <f t="shared" si="4"/>
        <v>18</v>
      </c>
      <c r="K21" s="23">
        <f t="shared" si="4"/>
        <v>30</v>
      </c>
      <c r="L21" s="24"/>
      <c r="M21" s="225">
        <f t="shared" si="4"/>
        <v>15</v>
      </c>
      <c r="N21" s="23">
        <f t="shared" si="4"/>
        <v>30</v>
      </c>
      <c r="O21" s="24"/>
      <c r="P21" s="225">
        <f t="shared" si="4"/>
        <v>12</v>
      </c>
      <c r="Q21" s="23">
        <f t="shared" si="4"/>
        <v>30</v>
      </c>
      <c r="R21" s="24"/>
      <c r="S21" s="231">
        <f t="shared" si="4"/>
        <v>945</v>
      </c>
      <c r="T21" s="25">
        <f t="shared" si="4"/>
        <v>120</v>
      </c>
    </row>
    <row r="22" spans="1:20" ht="12.75" thickTop="1" x14ac:dyDescent="0.2"/>
    <row r="23" spans="1:20" x14ac:dyDescent="0.2">
      <c r="A23" s="1" t="s">
        <v>161</v>
      </c>
    </row>
    <row r="24" spans="1:20" x14ac:dyDescent="0.2">
      <c r="A24" s="1" t="s">
        <v>163</v>
      </c>
    </row>
    <row r="25" spans="1:20" x14ac:dyDescent="0.2">
      <c r="A25" s="1" t="s">
        <v>169</v>
      </c>
    </row>
    <row r="27" spans="1:20" x14ac:dyDescent="0.2">
      <c r="A27" s="171" t="s">
        <v>213</v>
      </c>
    </row>
    <row r="28" spans="1:20" x14ac:dyDescent="0.2">
      <c r="A28" s="113" t="s">
        <v>211</v>
      </c>
      <c r="D28" s="1" t="s">
        <v>214</v>
      </c>
      <c r="E28" s="113"/>
      <c r="G28" s="1" t="s">
        <v>162</v>
      </c>
      <c r="H28" s="113"/>
      <c r="K28" s="113"/>
      <c r="L28" s="113"/>
      <c r="M28" s="113" t="s">
        <v>195</v>
      </c>
      <c r="N28" s="113"/>
      <c r="P28" s="113"/>
      <c r="R28" s="114"/>
    </row>
    <row r="29" spans="1:20" x14ac:dyDescent="0.2">
      <c r="A29" s="113" t="s">
        <v>219</v>
      </c>
      <c r="D29" s="1" t="s">
        <v>200</v>
      </c>
      <c r="E29" s="113"/>
      <c r="G29" s="1" t="s">
        <v>164</v>
      </c>
      <c r="H29" s="113"/>
      <c r="K29" s="113"/>
      <c r="L29" s="113"/>
      <c r="M29" s="113" t="s">
        <v>193</v>
      </c>
      <c r="N29" s="113"/>
      <c r="P29" s="113"/>
      <c r="R29" s="114"/>
    </row>
    <row r="30" spans="1:20" x14ac:dyDescent="0.2">
      <c r="A30" s="1" t="s">
        <v>220</v>
      </c>
      <c r="D30" s="1" t="s">
        <v>210</v>
      </c>
      <c r="G30" s="1" t="s">
        <v>165</v>
      </c>
      <c r="M30" s="1" t="s">
        <v>194</v>
      </c>
      <c r="R30" s="18"/>
    </row>
    <row r="31" spans="1:20" x14ac:dyDescent="0.2">
      <c r="A31" s="1" t="s">
        <v>221</v>
      </c>
      <c r="G31" s="1" t="s">
        <v>166</v>
      </c>
      <c r="R31" s="18"/>
    </row>
    <row r="32" spans="1:20" x14ac:dyDescent="0.2">
      <c r="A32" s="1" t="s">
        <v>212</v>
      </c>
      <c r="G32" s="1" t="s">
        <v>167</v>
      </c>
      <c r="R32" s="18"/>
    </row>
    <row r="34" spans="1:1" x14ac:dyDescent="0.2">
      <c r="A34" s="171" t="s">
        <v>215</v>
      </c>
    </row>
    <row r="35" spans="1:1" x14ac:dyDescent="0.2">
      <c r="A35" s="1" t="s">
        <v>222</v>
      </c>
    </row>
    <row r="36" spans="1:1" x14ac:dyDescent="0.2">
      <c r="A36" s="1" t="s">
        <v>216</v>
      </c>
    </row>
    <row r="37" spans="1:1" x14ac:dyDescent="0.2">
      <c r="A37" s="1" t="s">
        <v>223</v>
      </c>
    </row>
    <row r="38" spans="1:1" x14ac:dyDescent="0.2">
      <c r="A38" s="1" t="s">
        <v>224</v>
      </c>
    </row>
    <row r="39" spans="1:1" x14ac:dyDescent="0.2">
      <c r="A39" s="1" t="s">
        <v>217</v>
      </c>
    </row>
  </sheetData>
  <sheetProtection password="CEBE" sheet="1" objects="1" scenarios="1"/>
  <mergeCells count="22">
    <mergeCell ref="A1:T1"/>
    <mergeCell ref="A2:T2"/>
    <mergeCell ref="A4:F4"/>
    <mergeCell ref="G4:R4"/>
    <mergeCell ref="S4:T4"/>
    <mergeCell ref="B3:L3"/>
    <mergeCell ref="M3:T3"/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U1" sqref="U1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32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6" t="s">
        <v>410</v>
      </c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92" t="s">
        <v>6</v>
      </c>
      <c r="J6" s="2" t="s">
        <v>5</v>
      </c>
      <c r="K6" s="19" t="s">
        <v>2</v>
      </c>
      <c r="L6" s="192" t="s">
        <v>6</v>
      </c>
      <c r="M6" s="2" t="s">
        <v>5</v>
      </c>
      <c r="N6" s="19" t="s">
        <v>2</v>
      </c>
      <c r="O6" s="192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3.5" customHeight="1" thickTop="1" thickBot="1" x14ac:dyDescent="0.25">
      <c r="A7" s="304" t="s">
        <v>203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6"/>
    </row>
    <row r="8" spans="1:20" ht="13.5" customHeight="1" x14ac:dyDescent="0.2">
      <c r="A8" s="119" t="s">
        <v>79</v>
      </c>
      <c r="B8" s="44" t="s">
        <v>322</v>
      </c>
      <c r="C8" s="45" t="s">
        <v>218</v>
      </c>
      <c r="D8" s="45" t="s">
        <v>199</v>
      </c>
      <c r="E8" s="191" t="s">
        <v>43</v>
      </c>
      <c r="F8" s="10">
        <v>60</v>
      </c>
      <c r="G8" s="61">
        <v>2</v>
      </c>
      <c r="H8" s="62">
        <v>9</v>
      </c>
      <c r="I8" s="63" t="s">
        <v>44</v>
      </c>
      <c r="J8" s="61">
        <v>2</v>
      </c>
      <c r="K8" s="62">
        <v>9</v>
      </c>
      <c r="L8" s="118" t="s">
        <v>44</v>
      </c>
      <c r="M8" s="61">
        <v>2</v>
      </c>
      <c r="N8" s="62">
        <v>9</v>
      </c>
      <c r="O8" s="63" t="s">
        <v>44</v>
      </c>
      <c r="P8" s="61">
        <v>2</v>
      </c>
      <c r="Q8" s="62">
        <v>9</v>
      </c>
      <c r="R8" s="118" t="s">
        <v>43</v>
      </c>
      <c r="S8" s="244">
        <f>SUM(G8,J8,M8,P8)*15</f>
        <v>120</v>
      </c>
      <c r="T8" s="60">
        <f>SUM(H8,K8,N8,Q8)</f>
        <v>36</v>
      </c>
    </row>
    <row r="9" spans="1:20" ht="13.5" customHeight="1" x14ac:dyDescent="0.2">
      <c r="A9" s="95" t="s">
        <v>192</v>
      </c>
      <c r="B9" s="48" t="s">
        <v>318</v>
      </c>
      <c r="C9" s="49" t="s">
        <v>218</v>
      </c>
      <c r="D9" s="49" t="s">
        <v>209</v>
      </c>
      <c r="E9" s="146" t="s">
        <v>43</v>
      </c>
      <c r="F9" s="11">
        <v>60</v>
      </c>
      <c r="G9" s="3">
        <v>2</v>
      </c>
      <c r="H9" s="4">
        <v>2</v>
      </c>
      <c r="I9" s="5" t="s">
        <v>43</v>
      </c>
      <c r="J9" s="3">
        <v>2</v>
      </c>
      <c r="K9" s="4">
        <v>2</v>
      </c>
      <c r="L9" s="13" t="s">
        <v>43</v>
      </c>
      <c r="M9" s="3">
        <v>2</v>
      </c>
      <c r="N9" s="4">
        <v>2</v>
      </c>
      <c r="O9" s="5" t="s">
        <v>43</v>
      </c>
      <c r="P9" s="3"/>
      <c r="Q9" s="4"/>
      <c r="R9" s="13"/>
      <c r="S9" s="241">
        <f t="shared" ref="S9:S16" si="0">SUM(G9,J9,M9,P9)*15</f>
        <v>90</v>
      </c>
      <c r="T9" s="21">
        <f t="shared" ref="T9:T16" si="1">SUM(H9,K9,N9,Q9)</f>
        <v>6</v>
      </c>
    </row>
    <row r="10" spans="1:20" ht="13.5" customHeight="1" x14ac:dyDescent="0.2">
      <c r="A10" s="70" t="s">
        <v>48</v>
      </c>
      <c r="B10" s="48" t="s">
        <v>308</v>
      </c>
      <c r="C10" s="49" t="s">
        <v>218</v>
      </c>
      <c r="D10" s="49" t="s">
        <v>209</v>
      </c>
      <c r="E10" s="146" t="s">
        <v>43</v>
      </c>
      <c r="F10" s="11">
        <v>60</v>
      </c>
      <c r="G10" s="3">
        <v>1</v>
      </c>
      <c r="H10" s="4">
        <v>3</v>
      </c>
      <c r="I10" s="5" t="s">
        <v>43</v>
      </c>
      <c r="J10" s="3">
        <v>1</v>
      </c>
      <c r="K10" s="4">
        <v>3</v>
      </c>
      <c r="L10" s="76" t="s">
        <v>44</v>
      </c>
      <c r="M10" s="3">
        <v>1</v>
      </c>
      <c r="N10" s="4">
        <v>3</v>
      </c>
      <c r="O10" s="5" t="s">
        <v>43</v>
      </c>
      <c r="P10" s="3">
        <v>1</v>
      </c>
      <c r="Q10" s="4">
        <v>3</v>
      </c>
      <c r="R10" s="76" t="s">
        <v>43</v>
      </c>
      <c r="S10" s="241">
        <f t="shared" si="0"/>
        <v>60</v>
      </c>
      <c r="T10" s="21">
        <f t="shared" si="1"/>
        <v>12</v>
      </c>
    </row>
    <row r="11" spans="1:20" ht="13.5" customHeight="1" x14ac:dyDescent="0.2">
      <c r="A11" s="70" t="s">
        <v>76</v>
      </c>
      <c r="B11" s="48" t="s">
        <v>310</v>
      </c>
      <c r="C11" s="49" t="s">
        <v>218</v>
      </c>
      <c r="D11" s="49" t="s">
        <v>209</v>
      </c>
      <c r="E11" s="146" t="s">
        <v>43</v>
      </c>
      <c r="F11" s="11">
        <v>60</v>
      </c>
      <c r="G11" s="3">
        <v>6</v>
      </c>
      <c r="H11" s="4">
        <v>3</v>
      </c>
      <c r="I11" s="5" t="s">
        <v>43</v>
      </c>
      <c r="J11" s="3">
        <v>6</v>
      </c>
      <c r="K11" s="4">
        <v>3</v>
      </c>
      <c r="L11" s="13" t="s">
        <v>43</v>
      </c>
      <c r="M11" s="3">
        <v>6</v>
      </c>
      <c r="N11" s="4">
        <v>3</v>
      </c>
      <c r="O11" s="5" t="s">
        <v>43</v>
      </c>
      <c r="P11" s="3">
        <v>6</v>
      </c>
      <c r="Q11" s="4">
        <v>3</v>
      </c>
      <c r="R11" s="13" t="s">
        <v>43</v>
      </c>
      <c r="S11" s="241">
        <f t="shared" si="0"/>
        <v>360</v>
      </c>
      <c r="T11" s="21">
        <f t="shared" si="1"/>
        <v>12</v>
      </c>
    </row>
    <row r="12" spans="1:20" ht="13.5" customHeight="1" x14ac:dyDescent="0.2">
      <c r="A12" s="70" t="s">
        <v>69</v>
      </c>
      <c r="B12" s="48" t="s">
        <v>319</v>
      </c>
      <c r="C12" s="49" t="s">
        <v>218</v>
      </c>
      <c r="D12" s="49" t="s">
        <v>209</v>
      </c>
      <c r="E12" s="146" t="s">
        <v>43</v>
      </c>
      <c r="F12" s="11">
        <v>60</v>
      </c>
      <c r="G12" s="3">
        <v>1</v>
      </c>
      <c r="H12" s="4">
        <v>2</v>
      </c>
      <c r="I12" s="5" t="s">
        <v>43</v>
      </c>
      <c r="J12" s="3">
        <v>1</v>
      </c>
      <c r="K12" s="4">
        <v>2</v>
      </c>
      <c r="L12" s="13" t="s">
        <v>43</v>
      </c>
      <c r="M12" s="3">
        <v>1</v>
      </c>
      <c r="N12" s="4">
        <v>2</v>
      </c>
      <c r="O12" s="5" t="s">
        <v>44</v>
      </c>
      <c r="P12" s="3"/>
      <c r="Q12" s="4"/>
      <c r="R12" s="13"/>
      <c r="S12" s="241">
        <f t="shared" si="0"/>
        <v>45</v>
      </c>
      <c r="T12" s="21">
        <f t="shared" si="1"/>
        <v>6</v>
      </c>
    </row>
    <row r="13" spans="1:20" ht="13.5" customHeight="1" x14ac:dyDescent="0.2">
      <c r="A13" s="70" t="s">
        <v>77</v>
      </c>
      <c r="B13" s="48" t="s">
        <v>320</v>
      </c>
      <c r="C13" s="49" t="s">
        <v>218</v>
      </c>
      <c r="D13" s="49" t="s">
        <v>209</v>
      </c>
      <c r="E13" s="146" t="s">
        <v>43</v>
      </c>
      <c r="F13" s="11">
        <v>60</v>
      </c>
      <c r="G13" s="3">
        <v>1</v>
      </c>
      <c r="H13" s="4">
        <v>2</v>
      </c>
      <c r="I13" s="5" t="s">
        <v>43</v>
      </c>
      <c r="J13" s="3">
        <v>1</v>
      </c>
      <c r="K13" s="4">
        <v>2</v>
      </c>
      <c r="L13" s="13" t="s">
        <v>43</v>
      </c>
      <c r="M13" s="3">
        <v>1</v>
      </c>
      <c r="N13" s="4">
        <v>2</v>
      </c>
      <c r="O13" s="5" t="s">
        <v>43</v>
      </c>
      <c r="P13" s="3">
        <v>1</v>
      </c>
      <c r="Q13" s="4">
        <v>2</v>
      </c>
      <c r="R13" s="13" t="s">
        <v>43</v>
      </c>
      <c r="S13" s="241">
        <f t="shared" si="0"/>
        <v>60</v>
      </c>
      <c r="T13" s="21">
        <f t="shared" si="1"/>
        <v>8</v>
      </c>
    </row>
    <row r="14" spans="1:20" ht="13.5" customHeight="1" thickBot="1" x14ac:dyDescent="0.25">
      <c r="A14" s="91" t="s">
        <v>60</v>
      </c>
      <c r="B14" s="55" t="s">
        <v>296</v>
      </c>
      <c r="C14" s="58" t="s">
        <v>218</v>
      </c>
      <c r="D14" s="58" t="s">
        <v>209</v>
      </c>
      <c r="E14" s="187" t="s">
        <v>43</v>
      </c>
      <c r="F14" s="12">
        <v>60</v>
      </c>
      <c r="G14" s="14">
        <v>1</v>
      </c>
      <c r="H14" s="15">
        <v>2</v>
      </c>
      <c r="I14" s="32" t="s">
        <v>43</v>
      </c>
      <c r="J14" s="14">
        <v>1</v>
      </c>
      <c r="K14" s="15">
        <v>2</v>
      </c>
      <c r="L14" s="16" t="s">
        <v>43</v>
      </c>
      <c r="M14" s="14"/>
      <c r="N14" s="15"/>
      <c r="O14" s="32"/>
      <c r="P14" s="14"/>
      <c r="Q14" s="15"/>
      <c r="R14" s="16"/>
      <c r="S14" s="245">
        <f t="shared" si="0"/>
        <v>30</v>
      </c>
      <c r="T14" s="22">
        <f t="shared" si="1"/>
        <v>4</v>
      </c>
    </row>
    <row r="15" spans="1:20" ht="13.5" customHeight="1" x14ac:dyDescent="0.2">
      <c r="A15" s="83" t="s">
        <v>52</v>
      </c>
      <c r="B15" s="84" t="s">
        <v>258</v>
      </c>
      <c r="C15" s="99"/>
      <c r="D15" s="99" t="s">
        <v>209</v>
      </c>
      <c r="E15" s="99" t="s">
        <v>155</v>
      </c>
      <c r="F15" s="100">
        <v>45</v>
      </c>
      <c r="G15" s="87">
        <v>2</v>
      </c>
      <c r="H15" s="88">
        <v>3</v>
      </c>
      <c r="I15" s="89" t="s">
        <v>44</v>
      </c>
      <c r="J15" s="87">
        <v>2</v>
      </c>
      <c r="K15" s="88">
        <v>3</v>
      </c>
      <c r="L15" s="89" t="s">
        <v>44</v>
      </c>
      <c r="M15" s="87"/>
      <c r="N15" s="88"/>
      <c r="O15" s="89"/>
      <c r="P15" s="87"/>
      <c r="Q15" s="88"/>
      <c r="R15" s="89"/>
      <c r="S15" s="246">
        <f t="shared" si="0"/>
        <v>60</v>
      </c>
      <c r="T15" s="94">
        <f t="shared" si="1"/>
        <v>6</v>
      </c>
    </row>
    <row r="16" spans="1:20" ht="13.5" customHeight="1" x14ac:dyDescent="0.2">
      <c r="A16" s="70" t="s">
        <v>53</v>
      </c>
      <c r="B16" s="71" t="s">
        <v>259</v>
      </c>
      <c r="C16" s="72" t="s">
        <v>218</v>
      </c>
      <c r="D16" s="72" t="s">
        <v>209</v>
      </c>
      <c r="E16" s="72" t="s">
        <v>47</v>
      </c>
      <c r="F16" s="73">
        <v>45</v>
      </c>
      <c r="G16" s="74">
        <v>2</v>
      </c>
      <c r="H16" s="75">
        <v>2</v>
      </c>
      <c r="I16" s="76" t="s">
        <v>43</v>
      </c>
      <c r="J16" s="74">
        <v>2</v>
      </c>
      <c r="K16" s="75">
        <v>2</v>
      </c>
      <c r="L16" s="76" t="s">
        <v>43</v>
      </c>
      <c r="M16" s="74"/>
      <c r="N16" s="75"/>
      <c r="O16" s="76"/>
      <c r="P16" s="74"/>
      <c r="Q16" s="75"/>
      <c r="R16" s="76"/>
      <c r="S16" s="236">
        <f t="shared" si="0"/>
        <v>60</v>
      </c>
      <c r="T16" s="77">
        <f t="shared" si="1"/>
        <v>4</v>
      </c>
    </row>
    <row r="17" spans="1:20" ht="13.5" customHeight="1" thickBot="1" x14ac:dyDescent="0.25">
      <c r="A17" s="105" t="s">
        <v>51</v>
      </c>
      <c r="B17" s="46" t="s">
        <v>273</v>
      </c>
      <c r="C17" s="107" t="s">
        <v>218</v>
      </c>
      <c r="D17" s="107" t="s">
        <v>209</v>
      </c>
      <c r="E17" s="107" t="s">
        <v>47</v>
      </c>
      <c r="F17" s="108">
        <v>45</v>
      </c>
      <c r="G17" s="109"/>
      <c r="H17" s="110"/>
      <c r="I17" s="111"/>
      <c r="J17" s="109"/>
      <c r="K17" s="110"/>
      <c r="L17" s="111"/>
      <c r="M17" s="109">
        <v>2</v>
      </c>
      <c r="N17" s="110">
        <v>2</v>
      </c>
      <c r="O17" s="111" t="s">
        <v>43</v>
      </c>
      <c r="P17" s="109">
        <v>2</v>
      </c>
      <c r="Q17" s="110">
        <v>2</v>
      </c>
      <c r="R17" s="111" t="s">
        <v>43</v>
      </c>
      <c r="S17" s="249">
        <f>SUM(G17,J17,M17,P17)*15</f>
        <v>60</v>
      </c>
      <c r="T17" s="112">
        <f>SUM(H17,K17,N17,Q17)</f>
        <v>4</v>
      </c>
    </row>
    <row r="18" spans="1:20" ht="13.5" customHeight="1" thickTop="1" thickBot="1" x14ac:dyDescent="0.25">
      <c r="A18" s="261" t="s">
        <v>15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3"/>
    </row>
    <row r="19" spans="1:20" ht="13.5" customHeight="1" thickBot="1" x14ac:dyDescent="0.25">
      <c r="A19" s="133" t="s">
        <v>205</v>
      </c>
      <c r="B19" s="134"/>
      <c r="C19" s="135"/>
      <c r="D19" s="135"/>
      <c r="E19" s="135"/>
      <c r="F19" s="136"/>
      <c r="G19" s="27"/>
      <c r="H19" s="28">
        <v>2</v>
      </c>
      <c r="I19" s="29"/>
      <c r="J19" s="27"/>
      <c r="K19" s="28">
        <v>2</v>
      </c>
      <c r="L19" s="89"/>
      <c r="M19" s="27"/>
      <c r="N19" s="28"/>
      <c r="O19" s="29"/>
      <c r="P19" s="27"/>
      <c r="Q19" s="28">
        <v>3</v>
      </c>
      <c r="R19" s="172"/>
      <c r="S19" s="238"/>
      <c r="T19" s="147">
        <f t="shared" ref="T19" si="2">SUM(H19,K19,N19,Q19)</f>
        <v>7</v>
      </c>
    </row>
    <row r="20" spans="1:20" ht="13.5" customHeight="1" thickTop="1" thickBot="1" x14ac:dyDescent="0.25">
      <c r="A20" s="158" t="s">
        <v>56</v>
      </c>
      <c r="B20" s="150" t="s">
        <v>265</v>
      </c>
      <c r="C20" s="151"/>
      <c r="D20" s="151"/>
      <c r="E20" s="151" t="s">
        <v>168</v>
      </c>
      <c r="F20" s="152"/>
      <c r="G20" s="153"/>
      <c r="H20" s="154"/>
      <c r="I20" s="155"/>
      <c r="J20" s="153"/>
      <c r="K20" s="154"/>
      <c r="L20" s="155"/>
      <c r="M20" s="153">
        <v>0</v>
      </c>
      <c r="N20" s="154">
        <v>7</v>
      </c>
      <c r="O20" s="155" t="s">
        <v>43</v>
      </c>
      <c r="P20" s="153">
        <v>0</v>
      </c>
      <c r="Q20" s="154">
        <v>8</v>
      </c>
      <c r="R20" s="156" t="s">
        <v>43</v>
      </c>
      <c r="S20" s="239">
        <f t="shared" ref="S20" si="3">SUM(G20,J20,M20,P20)*15</f>
        <v>0</v>
      </c>
      <c r="T20" s="157">
        <f>SUM(H20,K20,N20,Q20)</f>
        <v>15</v>
      </c>
    </row>
    <row r="21" spans="1:20" ht="13.5" customHeight="1" thickTop="1" thickBot="1" x14ac:dyDescent="0.25">
      <c r="A21" s="298" t="s">
        <v>12</v>
      </c>
      <c r="B21" s="299"/>
      <c r="C21" s="299"/>
      <c r="D21" s="299"/>
      <c r="E21" s="299"/>
      <c r="F21" s="300"/>
      <c r="G21" s="225">
        <f>SUM(G7:G20)</f>
        <v>18</v>
      </c>
      <c r="H21" s="23">
        <f t="shared" ref="H21:T21" si="4">SUM(H7:H20)</f>
        <v>30</v>
      </c>
      <c r="I21" s="24"/>
      <c r="J21" s="225">
        <f t="shared" si="4"/>
        <v>18</v>
      </c>
      <c r="K21" s="23">
        <f t="shared" si="4"/>
        <v>30</v>
      </c>
      <c r="L21" s="24"/>
      <c r="M21" s="225">
        <f t="shared" si="4"/>
        <v>15</v>
      </c>
      <c r="N21" s="23">
        <f t="shared" si="4"/>
        <v>30</v>
      </c>
      <c r="O21" s="24"/>
      <c r="P21" s="225">
        <f t="shared" si="4"/>
        <v>12</v>
      </c>
      <c r="Q21" s="23">
        <f t="shared" si="4"/>
        <v>30</v>
      </c>
      <c r="R21" s="24"/>
      <c r="S21" s="231">
        <f t="shared" si="4"/>
        <v>945</v>
      </c>
      <c r="T21" s="25">
        <f t="shared" si="4"/>
        <v>120</v>
      </c>
    </row>
    <row r="22" spans="1:20" ht="12.75" thickTop="1" x14ac:dyDescent="0.2"/>
    <row r="23" spans="1:20" x14ac:dyDescent="0.2">
      <c r="A23" s="1" t="s">
        <v>161</v>
      </c>
    </row>
    <row r="24" spans="1:20" x14ac:dyDescent="0.2">
      <c r="A24" s="1" t="s">
        <v>163</v>
      </c>
    </row>
    <row r="25" spans="1:20" x14ac:dyDescent="0.2">
      <c r="A25" s="1" t="s">
        <v>169</v>
      </c>
    </row>
    <row r="27" spans="1:20" x14ac:dyDescent="0.2">
      <c r="A27" s="171" t="s">
        <v>213</v>
      </c>
    </row>
    <row r="28" spans="1:20" x14ac:dyDescent="0.2">
      <c r="A28" s="113" t="s">
        <v>211</v>
      </c>
      <c r="D28" s="1" t="s">
        <v>214</v>
      </c>
      <c r="E28" s="113"/>
      <c r="G28" s="1" t="s">
        <v>162</v>
      </c>
      <c r="H28" s="113"/>
      <c r="K28" s="113"/>
      <c r="L28" s="113"/>
      <c r="M28" s="113" t="s">
        <v>195</v>
      </c>
      <c r="N28" s="113"/>
      <c r="P28" s="113"/>
      <c r="R28" s="114"/>
    </row>
    <row r="29" spans="1:20" x14ac:dyDescent="0.2">
      <c r="A29" s="113" t="s">
        <v>219</v>
      </c>
      <c r="D29" s="1" t="s">
        <v>200</v>
      </c>
      <c r="E29" s="113"/>
      <c r="G29" s="1" t="s">
        <v>164</v>
      </c>
      <c r="H29" s="113"/>
      <c r="K29" s="113"/>
      <c r="L29" s="113"/>
      <c r="M29" s="113" t="s">
        <v>193</v>
      </c>
      <c r="N29" s="113"/>
      <c r="P29" s="113"/>
      <c r="R29" s="114"/>
    </row>
    <row r="30" spans="1:20" x14ac:dyDescent="0.2">
      <c r="A30" s="1" t="s">
        <v>220</v>
      </c>
      <c r="D30" s="1" t="s">
        <v>210</v>
      </c>
      <c r="G30" s="1" t="s">
        <v>165</v>
      </c>
      <c r="M30" s="1" t="s">
        <v>194</v>
      </c>
      <c r="R30" s="18"/>
    </row>
    <row r="31" spans="1:20" x14ac:dyDescent="0.2">
      <c r="A31" s="1" t="s">
        <v>221</v>
      </c>
      <c r="G31" s="1" t="s">
        <v>166</v>
      </c>
      <c r="R31" s="18"/>
    </row>
    <row r="32" spans="1:20" x14ac:dyDescent="0.2">
      <c r="A32" s="1" t="s">
        <v>212</v>
      </c>
      <c r="G32" s="1" t="s">
        <v>167</v>
      </c>
      <c r="R32" s="18"/>
    </row>
    <row r="34" spans="1:9" x14ac:dyDescent="0.2">
      <c r="A34" s="171" t="s">
        <v>215</v>
      </c>
    </row>
    <row r="35" spans="1:9" x14ac:dyDescent="0.2">
      <c r="A35" s="1" t="s">
        <v>222</v>
      </c>
    </row>
    <row r="36" spans="1:9" x14ac:dyDescent="0.2">
      <c r="A36" s="1" t="s">
        <v>216</v>
      </c>
    </row>
    <row r="37" spans="1:9" x14ac:dyDescent="0.2">
      <c r="A37" s="1" t="s">
        <v>223</v>
      </c>
    </row>
    <row r="38" spans="1:9" x14ac:dyDescent="0.2">
      <c r="A38" s="1" t="s">
        <v>224</v>
      </c>
    </row>
    <row r="39" spans="1:9" x14ac:dyDescent="0.2">
      <c r="A39" s="1" t="s">
        <v>217</v>
      </c>
    </row>
    <row r="41" spans="1:9" x14ac:dyDescent="0.2">
      <c r="E41" s="113"/>
      <c r="F41" s="113"/>
      <c r="H41" s="113"/>
      <c r="I41" s="113"/>
    </row>
  </sheetData>
  <sheetProtection password="CEBE" sheet="1" objects="1" scenarios="1"/>
  <mergeCells count="22">
    <mergeCell ref="A1:T1"/>
    <mergeCell ref="A2:T2"/>
    <mergeCell ref="A4:F4"/>
    <mergeCell ref="G4:R4"/>
    <mergeCell ref="S4:T4"/>
    <mergeCell ref="B3:L3"/>
    <mergeCell ref="M3:T3"/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U1" sqref="U1"/>
    </sheetView>
  </sheetViews>
  <sheetFormatPr defaultRowHeight="12" x14ac:dyDescent="0.2"/>
  <cols>
    <col min="1" max="1" width="32.14062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33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6" t="s">
        <v>410</v>
      </c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92" t="s">
        <v>6</v>
      </c>
      <c r="J6" s="2" t="s">
        <v>5</v>
      </c>
      <c r="K6" s="19" t="s">
        <v>2</v>
      </c>
      <c r="L6" s="192" t="s">
        <v>6</v>
      </c>
      <c r="M6" s="2" t="s">
        <v>5</v>
      </c>
      <c r="N6" s="19" t="s">
        <v>2</v>
      </c>
      <c r="O6" s="192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3.5" customHeight="1" thickTop="1" thickBot="1" x14ac:dyDescent="0.25">
      <c r="A7" s="304" t="s">
        <v>203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6"/>
    </row>
    <row r="8" spans="1:20" ht="13.5" customHeight="1" x14ac:dyDescent="0.2">
      <c r="A8" s="119" t="s">
        <v>80</v>
      </c>
      <c r="B8" s="44" t="s">
        <v>323</v>
      </c>
      <c r="C8" s="45" t="s">
        <v>218</v>
      </c>
      <c r="D8" s="45" t="s">
        <v>199</v>
      </c>
      <c r="E8" s="191" t="s">
        <v>43</v>
      </c>
      <c r="F8" s="10">
        <v>60</v>
      </c>
      <c r="G8" s="61">
        <v>2</v>
      </c>
      <c r="H8" s="62">
        <v>9</v>
      </c>
      <c r="I8" s="63" t="s">
        <v>44</v>
      </c>
      <c r="J8" s="61">
        <v>2</v>
      </c>
      <c r="K8" s="62">
        <v>9</v>
      </c>
      <c r="L8" s="118" t="s">
        <v>44</v>
      </c>
      <c r="M8" s="61">
        <v>2</v>
      </c>
      <c r="N8" s="62">
        <v>9</v>
      </c>
      <c r="O8" s="63" t="s">
        <v>44</v>
      </c>
      <c r="P8" s="61">
        <v>2</v>
      </c>
      <c r="Q8" s="62">
        <v>9</v>
      </c>
      <c r="R8" s="118" t="s">
        <v>43</v>
      </c>
      <c r="S8" s="244">
        <f>SUM(G8,J8,M8,P8)*15</f>
        <v>120</v>
      </c>
      <c r="T8" s="60">
        <f>SUM(H8,K8,N8,Q8)</f>
        <v>36</v>
      </c>
    </row>
    <row r="9" spans="1:20" ht="13.5" customHeight="1" x14ac:dyDescent="0.2">
      <c r="A9" s="95" t="s">
        <v>228</v>
      </c>
      <c r="B9" s="48" t="s">
        <v>324</v>
      </c>
      <c r="C9" s="49" t="s">
        <v>218</v>
      </c>
      <c r="D9" s="49" t="s">
        <v>209</v>
      </c>
      <c r="E9" s="146" t="s">
        <v>43</v>
      </c>
      <c r="F9" s="11">
        <v>60</v>
      </c>
      <c r="G9" s="3">
        <v>2</v>
      </c>
      <c r="H9" s="4">
        <v>2</v>
      </c>
      <c r="I9" s="5" t="s">
        <v>43</v>
      </c>
      <c r="J9" s="3">
        <v>2</v>
      </c>
      <c r="K9" s="4">
        <v>2</v>
      </c>
      <c r="L9" s="13" t="s">
        <v>43</v>
      </c>
      <c r="M9" s="3">
        <v>2</v>
      </c>
      <c r="N9" s="4">
        <v>2</v>
      </c>
      <c r="O9" s="5" t="s">
        <v>43</v>
      </c>
      <c r="P9" s="3"/>
      <c r="Q9" s="4"/>
      <c r="R9" s="13"/>
      <c r="S9" s="241">
        <f t="shared" ref="S9:S16" si="0">SUM(G9,J9,M9,P9)*15</f>
        <v>90</v>
      </c>
      <c r="T9" s="21">
        <f t="shared" ref="T9:T16" si="1">SUM(H9,K9,N9,Q9)</f>
        <v>6</v>
      </c>
    </row>
    <row r="10" spans="1:20" ht="13.5" customHeight="1" x14ac:dyDescent="0.2">
      <c r="A10" s="70" t="s">
        <v>48</v>
      </c>
      <c r="B10" s="48" t="s">
        <v>308</v>
      </c>
      <c r="C10" s="49" t="s">
        <v>218</v>
      </c>
      <c r="D10" s="49" t="s">
        <v>209</v>
      </c>
      <c r="E10" s="146" t="s">
        <v>43</v>
      </c>
      <c r="F10" s="11">
        <v>60</v>
      </c>
      <c r="G10" s="3">
        <v>1</v>
      </c>
      <c r="H10" s="4">
        <v>3</v>
      </c>
      <c r="I10" s="5" t="s">
        <v>43</v>
      </c>
      <c r="J10" s="3">
        <v>1</v>
      </c>
      <c r="K10" s="4">
        <v>3</v>
      </c>
      <c r="L10" s="76" t="s">
        <v>44</v>
      </c>
      <c r="M10" s="3">
        <v>1</v>
      </c>
      <c r="N10" s="4">
        <v>3</v>
      </c>
      <c r="O10" s="5" t="s">
        <v>43</v>
      </c>
      <c r="P10" s="3">
        <v>1</v>
      </c>
      <c r="Q10" s="4">
        <v>3</v>
      </c>
      <c r="R10" s="76" t="s">
        <v>43</v>
      </c>
      <c r="S10" s="241">
        <f t="shared" si="0"/>
        <v>60</v>
      </c>
      <c r="T10" s="21">
        <f t="shared" si="1"/>
        <v>12</v>
      </c>
    </row>
    <row r="11" spans="1:20" ht="13.5" customHeight="1" x14ac:dyDescent="0.2">
      <c r="A11" s="70" t="s">
        <v>76</v>
      </c>
      <c r="B11" s="48" t="s">
        <v>310</v>
      </c>
      <c r="C11" s="49" t="s">
        <v>218</v>
      </c>
      <c r="D11" s="49" t="s">
        <v>209</v>
      </c>
      <c r="E11" s="146" t="s">
        <v>43</v>
      </c>
      <c r="F11" s="11">
        <v>60</v>
      </c>
      <c r="G11" s="3">
        <v>6</v>
      </c>
      <c r="H11" s="4">
        <v>3</v>
      </c>
      <c r="I11" s="5" t="s">
        <v>43</v>
      </c>
      <c r="J11" s="3">
        <v>6</v>
      </c>
      <c r="K11" s="4">
        <v>3</v>
      </c>
      <c r="L11" s="13" t="s">
        <v>43</v>
      </c>
      <c r="M11" s="3">
        <v>6</v>
      </c>
      <c r="N11" s="4">
        <v>3</v>
      </c>
      <c r="O11" s="5" t="s">
        <v>43</v>
      </c>
      <c r="P11" s="3">
        <v>6</v>
      </c>
      <c r="Q11" s="4">
        <v>3</v>
      </c>
      <c r="R11" s="13" t="s">
        <v>43</v>
      </c>
      <c r="S11" s="241">
        <f t="shared" si="0"/>
        <v>360</v>
      </c>
      <c r="T11" s="21">
        <f t="shared" si="1"/>
        <v>12</v>
      </c>
    </row>
    <row r="12" spans="1:20" ht="13.5" customHeight="1" x14ac:dyDescent="0.2">
      <c r="A12" s="70" t="s">
        <v>69</v>
      </c>
      <c r="B12" s="48" t="s">
        <v>319</v>
      </c>
      <c r="C12" s="49" t="s">
        <v>218</v>
      </c>
      <c r="D12" s="49" t="s">
        <v>209</v>
      </c>
      <c r="E12" s="146" t="s">
        <v>43</v>
      </c>
      <c r="F12" s="11">
        <v>60</v>
      </c>
      <c r="G12" s="3">
        <v>1</v>
      </c>
      <c r="H12" s="4">
        <v>2</v>
      </c>
      <c r="I12" s="5" t="s">
        <v>43</v>
      </c>
      <c r="J12" s="3">
        <v>1</v>
      </c>
      <c r="K12" s="4">
        <v>2</v>
      </c>
      <c r="L12" s="13" t="s">
        <v>43</v>
      </c>
      <c r="M12" s="3">
        <v>1</v>
      </c>
      <c r="N12" s="4">
        <v>2</v>
      </c>
      <c r="O12" s="5" t="s">
        <v>44</v>
      </c>
      <c r="P12" s="3"/>
      <c r="Q12" s="4"/>
      <c r="R12" s="13"/>
      <c r="S12" s="241">
        <f t="shared" si="0"/>
        <v>45</v>
      </c>
      <c r="T12" s="21">
        <f t="shared" si="1"/>
        <v>6</v>
      </c>
    </row>
    <row r="13" spans="1:20" ht="13.5" customHeight="1" x14ac:dyDescent="0.2">
      <c r="A13" s="70" t="s">
        <v>77</v>
      </c>
      <c r="B13" s="48" t="s">
        <v>320</v>
      </c>
      <c r="C13" s="49" t="s">
        <v>218</v>
      </c>
      <c r="D13" s="49" t="s">
        <v>209</v>
      </c>
      <c r="E13" s="146" t="s">
        <v>43</v>
      </c>
      <c r="F13" s="11">
        <v>60</v>
      </c>
      <c r="G13" s="3">
        <v>1</v>
      </c>
      <c r="H13" s="4">
        <v>2</v>
      </c>
      <c r="I13" s="5" t="s">
        <v>43</v>
      </c>
      <c r="J13" s="3">
        <v>1</v>
      </c>
      <c r="K13" s="4">
        <v>2</v>
      </c>
      <c r="L13" s="13" t="s">
        <v>43</v>
      </c>
      <c r="M13" s="3">
        <v>1</v>
      </c>
      <c r="N13" s="4">
        <v>2</v>
      </c>
      <c r="O13" s="5" t="s">
        <v>43</v>
      </c>
      <c r="P13" s="3">
        <v>1</v>
      </c>
      <c r="Q13" s="4">
        <v>2</v>
      </c>
      <c r="R13" s="13" t="s">
        <v>43</v>
      </c>
      <c r="S13" s="241">
        <f t="shared" si="0"/>
        <v>60</v>
      </c>
      <c r="T13" s="21">
        <f t="shared" si="1"/>
        <v>8</v>
      </c>
    </row>
    <row r="14" spans="1:20" ht="13.5" customHeight="1" thickBot="1" x14ac:dyDescent="0.25">
      <c r="A14" s="91" t="s">
        <v>60</v>
      </c>
      <c r="B14" s="55" t="s">
        <v>296</v>
      </c>
      <c r="C14" s="58" t="s">
        <v>218</v>
      </c>
      <c r="D14" s="58" t="s">
        <v>209</v>
      </c>
      <c r="E14" s="187" t="s">
        <v>43</v>
      </c>
      <c r="F14" s="12">
        <v>60</v>
      </c>
      <c r="G14" s="14">
        <v>1</v>
      </c>
      <c r="H14" s="15">
        <v>2</v>
      </c>
      <c r="I14" s="32" t="s">
        <v>43</v>
      </c>
      <c r="J14" s="14">
        <v>1</v>
      </c>
      <c r="K14" s="15">
        <v>2</v>
      </c>
      <c r="L14" s="16" t="s">
        <v>43</v>
      </c>
      <c r="M14" s="14"/>
      <c r="N14" s="15"/>
      <c r="O14" s="32"/>
      <c r="P14" s="14"/>
      <c r="Q14" s="15"/>
      <c r="R14" s="16"/>
      <c r="S14" s="245">
        <f t="shared" si="0"/>
        <v>30</v>
      </c>
      <c r="T14" s="22">
        <f t="shared" si="1"/>
        <v>4</v>
      </c>
    </row>
    <row r="15" spans="1:20" ht="13.5" customHeight="1" x14ac:dyDescent="0.2">
      <c r="A15" s="83" t="s">
        <v>52</v>
      </c>
      <c r="B15" s="84" t="s">
        <v>258</v>
      </c>
      <c r="C15" s="99"/>
      <c r="D15" s="99" t="s">
        <v>209</v>
      </c>
      <c r="E15" s="99" t="s">
        <v>155</v>
      </c>
      <c r="F15" s="100">
        <v>45</v>
      </c>
      <c r="G15" s="87">
        <v>2</v>
      </c>
      <c r="H15" s="88">
        <v>3</v>
      </c>
      <c r="I15" s="89" t="s">
        <v>44</v>
      </c>
      <c r="J15" s="87">
        <v>2</v>
      </c>
      <c r="K15" s="88">
        <v>3</v>
      </c>
      <c r="L15" s="89" t="s">
        <v>44</v>
      </c>
      <c r="M15" s="87"/>
      <c r="N15" s="88"/>
      <c r="O15" s="89"/>
      <c r="P15" s="87"/>
      <c r="Q15" s="88"/>
      <c r="R15" s="89"/>
      <c r="S15" s="246">
        <f t="shared" si="0"/>
        <v>60</v>
      </c>
      <c r="T15" s="94">
        <f t="shared" si="1"/>
        <v>6</v>
      </c>
    </row>
    <row r="16" spans="1:20" ht="13.5" customHeight="1" x14ac:dyDescent="0.2">
      <c r="A16" s="70" t="s">
        <v>53</v>
      </c>
      <c r="B16" s="71" t="s">
        <v>259</v>
      </c>
      <c r="C16" s="72" t="s">
        <v>218</v>
      </c>
      <c r="D16" s="72" t="s">
        <v>209</v>
      </c>
      <c r="E16" s="72" t="s">
        <v>47</v>
      </c>
      <c r="F16" s="73">
        <v>45</v>
      </c>
      <c r="G16" s="74">
        <v>2</v>
      </c>
      <c r="H16" s="75">
        <v>2</v>
      </c>
      <c r="I16" s="76" t="s">
        <v>43</v>
      </c>
      <c r="J16" s="74">
        <v>2</v>
      </c>
      <c r="K16" s="75">
        <v>2</v>
      </c>
      <c r="L16" s="76" t="s">
        <v>43</v>
      </c>
      <c r="M16" s="74"/>
      <c r="N16" s="75"/>
      <c r="O16" s="76"/>
      <c r="P16" s="74"/>
      <c r="Q16" s="75"/>
      <c r="R16" s="76"/>
      <c r="S16" s="236">
        <f t="shared" si="0"/>
        <v>60</v>
      </c>
      <c r="T16" s="77">
        <f t="shared" si="1"/>
        <v>4</v>
      </c>
    </row>
    <row r="17" spans="1:20" ht="13.5" customHeight="1" thickBot="1" x14ac:dyDescent="0.25">
      <c r="A17" s="105" t="s">
        <v>51</v>
      </c>
      <c r="B17" s="46" t="s">
        <v>273</v>
      </c>
      <c r="C17" s="107" t="s">
        <v>218</v>
      </c>
      <c r="D17" s="107" t="s">
        <v>209</v>
      </c>
      <c r="E17" s="107" t="s">
        <v>47</v>
      </c>
      <c r="F17" s="108">
        <v>45</v>
      </c>
      <c r="G17" s="109"/>
      <c r="H17" s="110"/>
      <c r="I17" s="111"/>
      <c r="J17" s="109"/>
      <c r="K17" s="110"/>
      <c r="L17" s="111"/>
      <c r="M17" s="109">
        <v>2</v>
      </c>
      <c r="N17" s="110">
        <v>2</v>
      </c>
      <c r="O17" s="111" t="s">
        <v>43</v>
      </c>
      <c r="P17" s="109">
        <v>2</v>
      </c>
      <c r="Q17" s="110">
        <v>2</v>
      </c>
      <c r="R17" s="111" t="s">
        <v>43</v>
      </c>
      <c r="S17" s="249">
        <f>SUM(G17,J17,M17,P17)*15</f>
        <v>60</v>
      </c>
      <c r="T17" s="112">
        <f>SUM(H17,K17,N17,Q17)</f>
        <v>4</v>
      </c>
    </row>
    <row r="18" spans="1:20" ht="13.5" customHeight="1" thickTop="1" thickBot="1" x14ac:dyDescent="0.25">
      <c r="A18" s="261" t="s">
        <v>15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3"/>
    </row>
    <row r="19" spans="1:20" ht="13.5" customHeight="1" thickBot="1" x14ac:dyDescent="0.25">
      <c r="A19" s="133" t="s">
        <v>205</v>
      </c>
      <c r="B19" s="134"/>
      <c r="C19" s="135"/>
      <c r="D19" s="135"/>
      <c r="E19" s="135"/>
      <c r="F19" s="136"/>
      <c r="G19" s="27"/>
      <c r="H19" s="28">
        <v>2</v>
      </c>
      <c r="I19" s="29"/>
      <c r="J19" s="27"/>
      <c r="K19" s="28">
        <v>2</v>
      </c>
      <c r="L19" s="89"/>
      <c r="M19" s="27"/>
      <c r="N19" s="28"/>
      <c r="O19" s="29"/>
      <c r="P19" s="27"/>
      <c r="Q19" s="28">
        <v>3</v>
      </c>
      <c r="R19" s="172"/>
      <c r="S19" s="238"/>
      <c r="T19" s="147">
        <f t="shared" ref="T19" si="2">SUM(H19,K19,N19,Q19)</f>
        <v>7</v>
      </c>
    </row>
    <row r="20" spans="1:20" ht="13.5" customHeight="1" thickTop="1" thickBot="1" x14ac:dyDescent="0.25">
      <c r="A20" s="158" t="s">
        <v>56</v>
      </c>
      <c r="B20" s="150" t="s">
        <v>265</v>
      </c>
      <c r="C20" s="151"/>
      <c r="D20" s="151"/>
      <c r="E20" s="151" t="s">
        <v>168</v>
      </c>
      <c r="F20" s="152"/>
      <c r="G20" s="153"/>
      <c r="H20" s="154"/>
      <c r="I20" s="155"/>
      <c r="J20" s="153"/>
      <c r="K20" s="154"/>
      <c r="L20" s="155"/>
      <c r="M20" s="153">
        <v>0</v>
      </c>
      <c r="N20" s="154">
        <v>7</v>
      </c>
      <c r="O20" s="155" t="s">
        <v>43</v>
      </c>
      <c r="P20" s="153">
        <v>0</v>
      </c>
      <c r="Q20" s="154">
        <v>8</v>
      </c>
      <c r="R20" s="156" t="s">
        <v>43</v>
      </c>
      <c r="S20" s="239">
        <f t="shared" ref="S20" si="3">SUM(G20,J20,M20,P20)*15</f>
        <v>0</v>
      </c>
      <c r="T20" s="157">
        <f>SUM(H20,K20,N20,Q20)</f>
        <v>15</v>
      </c>
    </row>
    <row r="21" spans="1:20" ht="13.5" customHeight="1" thickTop="1" thickBot="1" x14ac:dyDescent="0.25">
      <c r="A21" s="298" t="s">
        <v>12</v>
      </c>
      <c r="B21" s="299"/>
      <c r="C21" s="299"/>
      <c r="D21" s="299"/>
      <c r="E21" s="299"/>
      <c r="F21" s="300"/>
      <c r="G21" s="225">
        <f>SUM(G7:G20)</f>
        <v>18</v>
      </c>
      <c r="H21" s="23">
        <f t="shared" ref="H21:T21" si="4">SUM(H7:H20)</f>
        <v>30</v>
      </c>
      <c r="I21" s="24"/>
      <c r="J21" s="225">
        <f t="shared" si="4"/>
        <v>18</v>
      </c>
      <c r="K21" s="23">
        <f t="shared" si="4"/>
        <v>30</v>
      </c>
      <c r="L21" s="24"/>
      <c r="M21" s="225">
        <f t="shared" si="4"/>
        <v>15</v>
      </c>
      <c r="N21" s="23">
        <f t="shared" si="4"/>
        <v>30</v>
      </c>
      <c r="O21" s="24"/>
      <c r="P21" s="225">
        <f t="shared" si="4"/>
        <v>12</v>
      </c>
      <c r="Q21" s="23">
        <f t="shared" si="4"/>
        <v>30</v>
      </c>
      <c r="R21" s="24"/>
      <c r="S21" s="231">
        <f t="shared" si="4"/>
        <v>945</v>
      </c>
      <c r="T21" s="25">
        <f t="shared" si="4"/>
        <v>120</v>
      </c>
    </row>
    <row r="22" spans="1:20" ht="12.75" thickTop="1" x14ac:dyDescent="0.2"/>
    <row r="23" spans="1:20" x14ac:dyDescent="0.2">
      <c r="A23" s="1" t="s">
        <v>161</v>
      </c>
    </row>
    <row r="24" spans="1:20" x14ac:dyDescent="0.2">
      <c r="A24" s="1" t="s">
        <v>163</v>
      </c>
    </row>
    <row r="25" spans="1:20" x14ac:dyDescent="0.2">
      <c r="A25" s="1" t="s">
        <v>169</v>
      </c>
    </row>
    <row r="27" spans="1:20" x14ac:dyDescent="0.2">
      <c r="A27" s="171" t="s">
        <v>213</v>
      </c>
    </row>
    <row r="28" spans="1:20" x14ac:dyDescent="0.2">
      <c r="A28" s="113" t="s">
        <v>211</v>
      </c>
      <c r="D28" s="1" t="s">
        <v>214</v>
      </c>
      <c r="E28" s="113"/>
      <c r="G28" s="1" t="s">
        <v>162</v>
      </c>
      <c r="H28" s="113"/>
      <c r="K28" s="113"/>
      <c r="L28" s="113"/>
      <c r="M28" s="113" t="s">
        <v>195</v>
      </c>
      <c r="N28" s="113"/>
      <c r="P28" s="113"/>
      <c r="R28" s="114"/>
    </row>
    <row r="29" spans="1:20" x14ac:dyDescent="0.2">
      <c r="A29" s="113" t="s">
        <v>219</v>
      </c>
      <c r="D29" s="1" t="s">
        <v>200</v>
      </c>
      <c r="E29" s="113"/>
      <c r="G29" s="1" t="s">
        <v>164</v>
      </c>
      <c r="H29" s="113"/>
      <c r="K29" s="113"/>
      <c r="L29" s="113"/>
      <c r="M29" s="113" t="s">
        <v>193</v>
      </c>
      <c r="N29" s="113"/>
      <c r="P29" s="113"/>
      <c r="R29" s="114"/>
    </row>
    <row r="30" spans="1:20" x14ac:dyDescent="0.2">
      <c r="A30" s="1" t="s">
        <v>220</v>
      </c>
      <c r="D30" s="1" t="s">
        <v>210</v>
      </c>
      <c r="G30" s="1" t="s">
        <v>165</v>
      </c>
      <c r="M30" s="1" t="s">
        <v>194</v>
      </c>
      <c r="R30" s="18"/>
    </row>
    <row r="31" spans="1:20" x14ac:dyDescent="0.2">
      <c r="A31" s="1" t="s">
        <v>221</v>
      </c>
      <c r="G31" s="1" t="s">
        <v>166</v>
      </c>
      <c r="R31" s="18"/>
    </row>
    <row r="32" spans="1:20" x14ac:dyDescent="0.2">
      <c r="A32" s="1" t="s">
        <v>212</v>
      </c>
      <c r="G32" s="1" t="s">
        <v>167</v>
      </c>
      <c r="R32" s="18"/>
    </row>
    <row r="34" spans="1:9" x14ac:dyDescent="0.2">
      <c r="A34" s="171" t="s">
        <v>215</v>
      </c>
    </row>
    <row r="35" spans="1:9" x14ac:dyDescent="0.2">
      <c r="A35" s="1" t="s">
        <v>222</v>
      </c>
    </row>
    <row r="36" spans="1:9" x14ac:dyDescent="0.2">
      <c r="A36" s="1" t="s">
        <v>216</v>
      </c>
    </row>
    <row r="37" spans="1:9" x14ac:dyDescent="0.2">
      <c r="A37" s="1" t="s">
        <v>223</v>
      </c>
    </row>
    <row r="38" spans="1:9" x14ac:dyDescent="0.2">
      <c r="A38" s="1" t="s">
        <v>224</v>
      </c>
    </row>
    <row r="39" spans="1:9" x14ac:dyDescent="0.2">
      <c r="A39" s="1" t="s">
        <v>217</v>
      </c>
    </row>
    <row r="41" spans="1:9" x14ac:dyDescent="0.2">
      <c r="E41" s="113"/>
      <c r="F41" s="113"/>
      <c r="H41" s="113"/>
      <c r="I41" s="113"/>
    </row>
  </sheetData>
  <sheetProtection password="CEBE" sheet="1" objects="1" scenarios="1"/>
  <mergeCells count="22">
    <mergeCell ref="A1:T1"/>
    <mergeCell ref="A2:T2"/>
    <mergeCell ref="A4:F4"/>
    <mergeCell ref="G4:R4"/>
    <mergeCell ref="S4:T4"/>
    <mergeCell ref="B3:L3"/>
    <mergeCell ref="M3:T3"/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U1" sqref="U1"/>
    </sheetView>
  </sheetViews>
  <sheetFormatPr defaultRowHeight="12" x14ac:dyDescent="0.2"/>
  <cols>
    <col min="1" max="1" width="33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34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6" t="s">
        <v>410</v>
      </c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92" t="s">
        <v>6</v>
      </c>
      <c r="J6" s="2" t="s">
        <v>5</v>
      </c>
      <c r="K6" s="19" t="s">
        <v>2</v>
      </c>
      <c r="L6" s="192" t="s">
        <v>6</v>
      </c>
      <c r="M6" s="2" t="s">
        <v>5</v>
      </c>
      <c r="N6" s="19" t="s">
        <v>2</v>
      </c>
      <c r="O6" s="192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3.5" customHeight="1" thickTop="1" thickBot="1" x14ac:dyDescent="0.25">
      <c r="A7" s="304" t="s">
        <v>203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6"/>
    </row>
    <row r="8" spans="1:20" ht="13.5" customHeight="1" x14ac:dyDescent="0.2">
      <c r="A8" s="119" t="s">
        <v>81</v>
      </c>
      <c r="B8" s="44" t="s">
        <v>325</v>
      </c>
      <c r="C8" s="45" t="s">
        <v>218</v>
      </c>
      <c r="D8" s="45" t="s">
        <v>199</v>
      </c>
      <c r="E8" s="191" t="s">
        <v>43</v>
      </c>
      <c r="F8" s="10">
        <v>60</v>
      </c>
      <c r="G8" s="61">
        <v>2</v>
      </c>
      <c r="H8" s="62">
        <v>9</v>
      </c>
      <c r="I8" s="63" t="s">
        <v>44</v>
      </c>
      <c r="J8" s="61">
        <v>2</v>
      </c>
      <c r="K8" s="62">
        <v>9</v>
      </c>
      <c r="L8" s="118" t="s">
        <v>44</v>
      </c>
      <c r="M8" s="61">
        <v>2</v>
      </c>
      <c r="N8" s="62">
        <v>9</v>
      </c>
      <c r="O8" s="63" t="s">
        <v>44</v>
      </c>
      <c r="P8" s="61">
        <v>2</v>
      </c>
      <c r="Q8" s="62">
        <v>9</v>
      </c>
      <c r="R8" s="118" t="s">
        <v>43</v>
      </c>
      <c r="S8" s="244">
        <f>SUM(G8,J8,M8,P8)*15</f>
        <v>120</v>
      </c>
      <c r="T8" s="60">
        <f>SUM(H8,K8,N8,Q8)</f>
        <v>36</v>
      </c>
    </row>
    <row r="9" spans="1:20" ht="13.5" customHeight="1" x14ac:dyDescent="0.2">
      <c r="A9" s="70" t="s">
        <v>48</v>
      </c>
      <c r="B9" s="48" t="s">
        <v>308</v>
      </c>
      <c r="C9" s="49" t="s">
        <v>218</v>
      </c>
      <c r="D9" s="49" t="s">
        <v>209</v>
      </c>
      <c r="E9" s="146" t="s">
        <v>43</v>
      </c>
      <c r="F9" s="11">
        <v>60</v>
      </c>
      <c r="G9" s="3">
        <v>1</v>
      </c>
      <c r="H9" s="4">
        <v>3</v>
      </c>
      <c r="I9" s="5" t="s">
        <v>43</v>
      </c>
      <c r="J9" s="3">
        <v>1</v>
      </c>
      <c r="K9" s="4">
        <v>3</v>
      </c>
      <c r="L9" s="76" t="s">
        <v>44</v>
      </c>
      <c r="M9" s="3">
        <v>1</v>
      </c>
      <c r="N9" s="4">
        <v>3</v>
      </c>
      <c r="O9" s="5" t="s">
        <v>43</v>
      </c>
      <c r="P9" s="3">
        <v>1</v>
      </c>
      <c r="Q9" s="4">
        <v>3</v>
      </c>
      <c r="R9" s="76" t="s">
        <v>43</v>
      </c>
      <c r="S9" s="241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0" t="s">
        <v>76</v>
      </c>
      <c r="B10" s="48" t="s">
        <v>310</v>
      </c>
      <c r="C10" s="49" t="s">
        <v>218</v>
      </c>
      <c r="D10" s="49" t="s">
        <v>209</v>
      </c>
      <c r="E10" s="146" t="s">
        <v>43</v>
      </c>
      <c r="F10" s="11">
        <v>60</v>
      </c>
      <c r="G10" s="3">
        <v>6</v>
      </c>
      <c r="H10" s="4">
        <v>3</v>
      </c>
      <c r="I10" s="5" t="s">
        <v>43</v>
      </c>
      <c r="J10" s="3">
        <v>6</v>
      </c>
      <c r="K10" s="4">
        <v>3</v>
      </c>
      <c r="L10" s="13" t="s">
        <v>43</v>
      </c>
      <c r="M10" s="3">
        <v>6</v>
      </c>
      <c r="N10" s="4">
        <v>3</v>
      </c>
      <c r="O10" s="5" t="s">
        <v>43</v>
      </c>
      <c r="P10" s="3">
        <v>6</v>
      </c>
      <c r="Q10" s="4">
        <v>3</v>
      </c>
      <c r="R10" s="13" t="s">
        <v>43</v>
      </c>
      <c r="S10" s="241">
        <f t="shared" si="0"/>
        <v>360</v>
      </c>
      <c r="T10" s="21">
        <f t="shared" si="1"/>
        <v>12</v>
      </c>
    </row>
    <row r="11" spans="1:20" ht="13.5" customHeight="1" x14ac:dyDescent="0.2">
      <c r="A11" s="70" t="s">
        <v>69</v>
      </c>
      <c r="B11" s="48" t="s">
        <v>319</v>
      </c>
      <c r="C11" s="49" t="s">
        <v>218</v>
      </c>
      <c r="D11" s="49" t="s">
        <v>209</v>
      </c>
      <c r="E11" s="146" t="s">
        <v>43</v>
      </c>
      <c r="F11" s="11">
        <v>60</v>
      </c>
      <c r="G11" s="3">
        <v>1</v>
      </c>
      <c r="H11" s="4">
        <v>2</v>
      </c>
      <c r="I11" s="5" t="s">
        <v>43</v>
      </c>
      <c r="J11" s="3">
        <v>1</v>
      </c>
      <c r="K11" s="4">
        <v>2</v>
      </c>
      <c r="L11" s="13" t="s">
        <v>43</v>
      </c>
      <c r="M11" s="3">
        <v>1</v>
      </c>
      <c r="N11" s="4">
        <v>2</v>
      </c>
      <c r="O11" s="5" t="s">
        <v>44</v>
      </c>
      <c r="P11" s="3"/>
      <c r="Q11" s="4"/>
      <c r="R11" s="13"/>
      <c r="S11" s="241">
        <f t="shared" si="0"/>
        <v>45</v>
      </c>
      <c r="T11" s="21">
        <f t="shared" si="1"/>
        <v>6</v>
      </c>
    </row>
    <row r="12" spans="1:20" ht="13.5" customHeight="1" x14ac:dyDescent="0.2">
      <c r="A12" s="70" t="s">
        <v>77</v>
      </c>
      <c r="B12" s="48" t="s">
        <v>320</v>
      </c>
      <c r="C12" s="49" t="s">
        <v>218</v>
      </c>
      <c r="D12" s="49" t="s">
        <v>209</v>
      </c>
      <c r="E12" s="146" t="s">
        <v>43</v>
      </c>
      <c r="F12" s="11">
        <v>60</v>
      </c>
      <c r="G12" s="3">
        <v>1</v>
      </c>
      <c r="H12" s="4">
        <v>2</v>
      </c>
      <c r="I12" s="5" t="s">
        <v>43</v>
      </c>
      <c r="J12" s="3">
        <v>1</v>
      </c>
      <c r="K12" s="4">
        <v>2</v>
      </c>
      <c r="L12" s="13" t="s">
        <v>43</v>
      </c>
      <c r="M12" s="3">
        <v>1</v>
      </c>
      <c r="N12" s="4">
        <v>2</v>
      </c>
      <c r="O12" s="5" t="s">
        <v>43</v>
      </c>
      <c r="P12" s="3">
        <v>1</v>
      </c>
      <c r="Q12" s="4">
        <v>2</v>
      </c>
      <c r="R12" s="13" t="s">
        <v>43</v>
      </c>
      <c r="S12" s="241">
        <f t="shared" si="0"/>
        <v>60</v>
      </c>
      <c r="T12" s="21">
        <f t="shared" si="1"/>
        <v>8</v>
      </c>
    </row>
    <row r="13" spans="1:20" ht="13.5" customHeight="1" thickBot="1" x14ac:dyDescent="0.25">
      <c r="A13" s="91" t="s">
        <v>60</v>
      </c>
      <c r="B13" s="55" t="s">
        <v>296</v>
      </c>
      <c r="C13" s="58" t="s">
        <v>218</v>
      </c>
      <c r="D13" s="58" t="s">
        <v>209</v>
      </c>
      <c r="E13" s="187" t="s">
        <v>43</v>
      </c>
      <c r="F13" s="12">
        <v>60</v>
      </c>
      <c r="G13" s="14">
        <v>1</v>
      </c>
      <c r="H13" s="15">
        <v>2</v>
      </c>
      <c r="I13" s="32" t="s">
        <v>43</v>
      </c>
      <c r="J13" s="14">
        <v>1</v>
      </c>
      <c r="K13" s="15">
        <v>2</v>
      </c>
      <c r="L13" s="16" t="s">
        <v>43</v>
      </c>
      <c r="M13" s="14"/>
      <c r="N13" s="15"/>
      <c r="O13" s="32"/>
      <c r="P13" s="14"/>
      <c r="Q13" s="15"/>
      <c r="R13" s="16"/>
      <c r="S13" s="245">
        <f t="shared" si="0"/>
        <v>30</v>
      </c>
      <c r="T13" s="22">
        <f t="shared" si="1"/>
        <v>4</v>
      </c>
    </row>
    <row r="14" spans="1:20" ht="13.5" customHeight="1" x14ac:dyDescent="0.2">
      <c r="A14" s="83" t="s">
        <v>52</v>
      </c>
      <c r="B14" s="84" t="s">
        <v>258</v>
      </c>
      <c r="C14" s="99"/>
      <c r="D14" s="99" t="s">
        <v>209</v>
      </c>
      <c r="E14" s="99" t="s">
        <v>155</v>
      </c>
      <c r="F14" s="100">
        <v>45</v>
      </c>
      <c r="G14" s="87">
        <v>2</v>
      </c>
      <c r="H14" s="88">
        <v>3</v>
      </c>
      <c r="I14" s="89" t="s">
        <v>44</v>
      </c>
      <c r="J14" s="87">
        <v>2</v>
      </c>
      <c r="K14" s="88">
        <v>3</v>
      </c>
      <c r="L14" s="89" t="s">
        <v>44</v>
      </c>
      <c r="M14" s="87"/>
      <c r="N14" s="88"/>
      <c r="O14" s="89"/>
      <c r="P14" s="87"/>
      <c r="Q14" s="88"/>
      <c r="R14" s="89"/>
      <c r="S14" s="246">
        <f t="shared" si="0"/>
        <v>60</v>
      </c>
      <c r="T14" s="94">
        <f t="shared" si="1"/>
        <v>6</v>
      </c>
    </row>
    <row r="15" spans="1:20" ht="13.5" customHeight="1" x14ac:dyDescent="0.2">
      <c r="A15" s="70" t="s">
        <v>53</v>
      </c>
      <c r="B15" s="71" t="s">
        <v>259</v>
      </c>
      <c r="C15" s="72" t="s">
        <v>218</v>
      </c>
      <c r="D15" s="72" t="s">
        <v>209</v>
      </c>
      <c r="E15" s="72" t="s">
        <v>47</v>
      </c>
      <c r="F15" s="73">
        <v>45</v>
      </c>
      <c r="G15" s="74">
        <v>2</v>
      </c>
      <c r="H15" s="75">
        <v>2</v>
      </c>
      <c r="I15" s="76" t="s">
        <v>43</v>
      </c>
      <c r="J15" s="74">
        <v>2</v>
      </c>
      <c r="K15" s="75">
        <v>2</v>
      </c>
      <c r="L15" s="76" t="s">
        <v>43</v>
      </c>
      <c r="M15" s="74"/>
      <c r="N15" s="75"/>
      <c r="O15" s="76"/>
      <c r="P15" s="74"/>
      <c r="Q15" s="75"/>
      <c r="R15" s="76"/>
      <c r="S15" s="236">
        <f t="shared" si="0"/>
        <v>60</v>
      </c>
      <c r="T15" s="77">
        <f t="shared" si="1"/>
        <v>4</v>
      </c>
    </row>
    <row r="16" spans="1:20" ht="13.5" customHeight="1" thickBot="1" x14ac:dyDescent="0.25">
      <c r="A16" s="105" t="s">
        <v>51</v>
      </c>
      <c r="B16" s="46" t="s">
        <v>273</v>
      </c>
      <c r="C16" s="107" t="s">
        <v>218</v>
      </c>
      <c r="D16" s="107" t="s">
        <v>209</v>
      </c>
      <c r="E16" s="107" t="s">
        <v>47</v>
      </c>
      <c r="F16" s="108">
        <v>45</v>
      </c>
      <c r="G16" s="109"/>
      <c r="H16" s="110"/>
      <c r="I16" s="111"/>
      <c r="J16" s="109"/>
      <c r="K16" s="110"/>
      <c r="L16" s="111"/>
      <c r="M16" s="109">
        <v>2</v>
      </c>
      <c r="N16" s="110">
        <v>2</v>
      </c>
      <c r="O16" s="111" t="s">
        <v>43</v>
      </c>
      <c r="P16" s="109">
        <v>2</v>
      </c>
      <c r="Q16" s="110">
        <v>2</v>
      </c>
      <c r="R16" s="111" t="s">
        <v>43</v>
      </c>
      <c r="S16" s="249">
        <f>SUM(G16,J16,M16,P16)*15</f>
        <v>60</v>
      </c>
      <c r="T16" s="112">
        <f>SUM(H16,K16,N16,Q16)</f>
        <v>4</v>
      </c>
    </row>
    <row r="17" spans="1:20" ht="13.5" customHeight="1" thickTop="1" thickBot="1" x14ac:dyDescent="0.25">
      <c r="A17" s="261" t="s">
        <v>15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3"/>
    </row>
    <row r="18" spans="1:20" ht="13.5" customHeight="1" thickBot="1" x14ac:dyDescent="0.25">
      <c r="A18" s="133" t="s">
        <v>205</v>
      </c>
      <c r="B18" s="134"/>
      <c r="C18" s="135"/>
      <c r="D18" s="135"/>
      <c r="E18" s="135"/>
      <c r="F18" s="136"/>
      <c r="G18" s="27"/>
      <c r="H18" s="28">
        <v>4</v>
      </c>
      <c r="I18" s="29"/>
      <c r="J18" s="27"/>
      <c r="K18" s="28">
        <v>4</v>
      </c>
      <c r="L18" s="89"/>
      <c r="M18" s="27"/>
      <c r="N18" s="28">
        <v>2</v>
      </c>
      <c r="O18" s="29"/>
      <c r="P18" s="27"/>
      <c r="Q18" s="28">
        <v>3</v>
      </c>
      <c r="R18" s="172"/>
      <c r="S18" s="238"/>
      <c r="T18" s="147">
        <f t="shared" ref="T18" si="2">SUM(H18,K18,N18,Q18)</f>
        <v>13</v>
      </c>
    </row>
    <row r="19" spans="1:20" ht="13.5" customHeight="1" thickTop="1" thickBot="1" x14ac:dyDescent="0.25">
      <c r="A19" s="158" t="s">
        <v>56</v>
      </c>
      <c r="B19" s="150" t="s">
        <v>265</v>
      </c>
      <c r="C19" s="151"/>
      <c r="D19" s="151"/>
      <c r="E19" s="151" t="s">
        <v>168</v>
      </c>
      <c r="F19" s="152"/>
      <c r="G19" s="153"/>
      <c r="H19" s="154"/>
      <c r="I19" s="155"/>
      <c r="J19" s="153"/>
      <c r="K19" s="154"/>
      <c r="L19" s="155"/>
      <c r="M19" s="153">
        <v>0</v>
      </c>
      <c r="N19" s="154">
        <v>7</v>
      </c>
      <c r="O19" s="155" t="s">
        <v>43</v>
      </c>
      <c r="P19" s="153">
        <v>0</v>
      </c>
      <c r="Q19" s="154">
        <v>8</v>
      </c>
      <c r="R19" s="156" t="s">
        <v>43</v>
      </c>
      <c r="S19" s="239">
        <f t="shared" ref="S19" si="3">SUM(G19,J19,M19,P19)*15</f>
        <v>0</v>
      </c>
      <c r="T19" s="157">
        <f>SUM(H19,K19,N19,Q19)</f>
        <v>15</v>
      </c>
    </row>
    <row r="20" spans="1:20" ht="13.5" customHeight="1" thickTop="1" thickBot="1" x14ac:dyDescent="0.25">
      <c r="A20" s="298" t="s">
        <v>12</v>
      </c>
      <c r="B20" s="299"/>
      <c r="C20" s="299"/>
      <c r="D20" s="299"/>
      <c r="E20" s="299"/>
      <c r="F20" s="300"/>
      <c r="G20" s="225">
        <f>SUM(G7:G19)</f>
        <v>16</v>
      </c>
      <c r="H20" s="23">
        <f t="shared" ref="H20:T20" si="4">SUM(H7:H19)</f>
        <v>30</v>
      </c>
      <c r="I20" s="24"/>
      <c r="J20" s="225">
        <f t="shared" si="4"/>
        <v>16</v>
      </c>
      <c r="K20" s="23">
        <f t="shared" si="4"/>
        <v>30</v>
      </c>
      <c r="L20" s="24"/>
      <c r="M20" s="225">
        <f t="shared" si="4"/>
        <v>13</v>
      </c>
      <c r="N20" s="23">
        <f t="shared" si="4"/>
        <v>30</v>
      </c>
      <c r="O20" s="24"/>
      <c r="P20" s="225">
        <f t="shared" si="4"/>
        <v>12</v>
      </c>
      <c r="Q20" s="23">
        <f t="shared" si="4"/>
        <v>30</v>
      </c>
      <c r="R20" s="24"/>
      <c r="S20" s="231">
        <f t="shared" si="4"/>
        <v>855</v>
      </c>
      <c r="T20" s="25">
        <f t="shared" si="4"/>
        <v>120</v>
      </c>
    </row>
    <row r="21" spans="1:20" ht="12.75" thickTop="1" x14ac:dyDescent="0.2"/>
    <row r="22" spans="1:20" x14ac:dyDescent="0.2">
      <c r="A22" s="1" t="s">
        <v>161</v>
      </c>
    </row>
    <row r="23" spans="1:20" x14ac:dyDescent="0.2">
      <c r="A23" s="1" t="s">
        <v>163</v>
      </c>
    </row>
    <row r="24" spans="1:20" x14ac:dyDescent="0.2">
      <c r="A24" s="1" t="s">
        <v>169</v>
      </c>
    </row>
    <row r="26" spans="1:20" x14ac:dyDescent="0.2">
      <c r="A26" s="171" t="s">
        <v>213</v>
      </c>
    </row>
    <row r="27" spans="1:20" x14ac:dyDescent="0.2">
      <c r="A27" s="113" t="s">
        <v>211</v>
      </c>
      <c r="D27" s="1" t="s">
        <v>214</v>
      </c>
      <c r="E27" s="113"/>
      <c r="G27" s="1" t="s">
        <v>162</v>
      </c>
      <c r="H27" s="113"/>
      <c r="K27" s="113"/>
      <c r="L27" s="113"/>
      <c r="M27" s="113" t="s">
        <v>195</v>
      </c>
      <c r="N27" s="113"/>
      <c r="P27" s="113"/>
      <c r="R27" s="114"/>
    </row>
    <row r="28" spans="1:20" x14ac:dyDescent="0.2">
      <c r="A28" s="113" t="s">
        <v>219</v>
      </c>
      <c r="D28" s="1" t="s">
        <v>200</v>
      </c>
      <c r="E28" s="113"/>
      <c r="G28" s="1" t="s">
        <v>164</v>
      </c>
      <c r="H28" s="113"/>
      <c r="K28" s="113"/>
      <c r="L28" s="113"/>
      <c r="M28" s="113" t="s">
        <v>193</v>
      </c>
      <c r="N28" s="113"/>
      <c r="P28" s="113"/>
      <c r="R28" s="114"/>
    </row>
    <row r="29" spans="1:20" x14ac:dyDescent="0.2">
      <c r="A29" s="1" t="s">
        <v>220</v>
      </c>
      <c r="D29" s="1" t="s">
        <v>210</v>
      </c>
      <c r="G29" s="1" t="s">
        <v>165</v>
      </c>
      <c r="M29" s="1" t="s">
        <v>194</v>
      </c>
      <c r="R29" s="18"/>
    </row>
    <row r="30" spans="1:20" x14ac:dyDescent="0.2">
      <c r="A30" s="1" t="s">
        <v>221</v>
      </c>
      <c r="G30" s="1" t="s">
        <v>166</v>
      </c>
      <c r="R30" s="18"/>
    </row>
    <row r="31" spans="1:20" x14ac:dyDescent="0.2">
      <c r="A31" s="1" t="s">
        <v>212</v>
      </c>
      <c r="G31" s="1" t="s">
        <v>167</v>
      </c>
      <c r="R31" s="18"/>
    </row>
    <row r="33" spans="1:1" x14ac:dyDescent="0.2">
      <c r="A33" s="171" t="s">
        <v>215</v>
      </c>
    </row>
    <row r="34" spans="1:1" x14ac:dyDescent="0.2">
      <c r="A34" s="1" t="s">
        <v>222</v>
      </c>
    </row>
    <row r="35" spans="1:1" x14ac:dyDescent="0.2">
      <c r="A35" s="1" t="s">
        <v>216</v>
      </c>
    </row>
    <row r="36" spans="1:1" x14ac:dyDescent="0.2">
      <c r="A36" s="1" t="s">
        <v>223</v>
      </c>
    </row>
    <row r="37" spans="1:1" x14ac:dyDescent="0.2">
      <c r="A37" s="1" t="s">
        <v>224</v>
      </c>
    </row>
    <row r="38" spans="1:1" x14ac:dyDescent="0.2">
      <c r="A38" s="1" t="s">
        <v>217</v>
      </c>
    </row>
  </sheetData>
  <sheetProtection password="CEBE" sheet="1" objects="1" scenarios="1"/>
  <mergeCells count="22">
    <mergeCell ref="M5:O5"/>
    <mergeCell ref="P5:R5"/>
    <mergeCell ref="S5:S6"/>
    <mergeCell ref="T5:T6"/>
    <mergeCell ref="B3:L3"/>
    <mergeCell ref="M3:T3"/>
    <mergeCell ref="A7:T7"/>
    <mergeCell ref="A17:T17"/>
    <mergeCell ref="A20:F20"/>
    <mergeCell ref="A1:T1"/>
    <mergeCell ref="A2:T2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U1" sqref="U1"/>
    </sheetView>
  </sheetViews>
  <sheetFormatPr defaultRowHeight="12" x14ac:dyDescent="0.2"/>
  <cols>
    <col min="1" max="1" width="32.8554687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9" t="s">
        <v>35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6" t="s">
        <v>410</v>
      </c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92" t="s">
        <v>6</v>
      </c>
      <c r="J6" s="2" t="s">
        <v>5</v>
      </c>
      <c r="K6" s="19" t="s">
        <v>2</v>
      </c>
      <c r="L6" s="192" t="s">
        <v>6</v>
      </c>
      <c r="M6" s="2" t="s">
        <v>5</v>
      </c>
      <c r="N6" s="19" t="s">
        <v>2</v>
      </c>
      <c r="O6" s="192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3.5" customHeight="1" thickTop="1" thickBot="1" x14ac:dyDescent="0.25">
      <c r="A7" s="304" t="s">
        <v>203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6"/>
    </row>
    <row r="8" spans="1:20" ht="13.5" customHeight="1" x14ac:dyDescent="0.2">
      <c r="A8" s="119" t="s">
        <v>82</v>
      </c>
      <c r="B8" s="44" t="s">
        <v>326</v>
      </c>
      <c r="C8" s="45" t="s">
        <v>218</v>
      </c>
      <c r="D8" s="45" t="s">
        <v>199</v>
      </c>
      <c r="E8" s="191" t="s">
        <v>43</v>
      </c>
      <c r="F8" s="10">
        <v>60</v>
      </c>
      <c r="G8" s="61">
        <v>2</v>
      </c>
      <c r="H8" s="62">
        <v>9</v>
      </c>
      <c r="I8" s="63" t="s">
        <v>44</v>
      </c>
      <c r="J8" s="61">
        <v>2</v>
      </c>
      <c r="K8" s="62">
        <v>9</v>
      </c>
      <c r="L8" s="118" t="s">
        <v>44</v>
      </c>
      <c r="M8" s="61">
        <v>2</v>
      </c>
      <c r="N8" s="62">
        <v>9</v>
      </c>
      <c r="O8" s="63" t="s">
        <v>44</v>
      </c>
      <c r="P8" s="61">
        <v>2</v>
      </c>
      <c r="Q8" s="62">
        <v>9</v>
      </c>
      <c r="R8" s="118" t="s">
        <v>43</v>
      </c>
      <c r="S8" s="244">
        <f>SUM(G8,J8,M8,P8)*15</f>
        <v>120</v>
      </c>
      <c r="T8" s="60">
        <f>SUM(H8,K8,N8,Q8)</f>
        <v>36</v>
      </c>
    </row>
    <row r="9" spans="1:20" ht="13.5" customHeight="1" x14ac:dyDescent="0.2">
      <c r="A9" s="70" t="s">
        <v>48</v>
      </c>
      <c r="B9" s="48" t="s">
        <v>308</v>
      </c>
      <c r="C9" s="49" t="s">
        <v>218</v>
      </c>
      <c r="D9" s="49" t="s">
        <v>209</v>
      </c>
      <c r="E9" s="146" t="s">
        <v>43</v>
      </c>
      <c r="F9" s="11">
        <v>60</v>
      </c>
      <c r="G9" s="3">
        <v>1</v>
      </c>
      <c r="H9" s="4">
        <v>3</v>
      </c>
      <c r="I9" s="5" t="s">
        <v>43</v>
      </c>
      <c r="J9" s="3">
        <v>1</v>
      </c>
      <c r="K9" s="4">
        <v>3</v>
      </c>
      <c r="L9" s="76" t="s">
        <v>44</v>
      </c>
      <c r="M9" s="3">
        <v>1</v>
      </c>
      <c r="N9" s="4">
        <v>3</v>
      </c>
      <c r="O9" s="5" t="s">
        <v>43</v>
      </c>
      <c r="P9" s="3">
        <v>1</v>
      </c>
      <c r="Q9" s="4">
        <v>3</v>
      </c>
      <c r="R9" s="76" t="s">
        <v>43</v>
      </c>
      <c r="S9" s="241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0" t="s">
        <v>76</v>
      </c>
      <c r="B10" s="48" t="s">
        <v>310</v>
      </c>
      <c r="C10" s="49" t="s">
        <v>218</v>
      </c>
      <c r="D10" s="49" t="s">
        <v>209</v>
      </c>
      <c r="E10" s="146" t="s">
        <v>43</v>
      </c>
      <c r="F10" s="11">
        <v>60</v>
      </c>
      <c r="G10" s="3">
        <v>6</v>
      </c>
      <c r="H10" s="4">
        <v>3</v>
      </c>
      <c r="I10" s="5" t="s">
        <v>43</v>
      </c>
      <c r="J10" s="3">
        <v>6</v>
      </c>
      <c r="K10" s="4">
        <v>3</v>
      </c>
      <c r="L10" s="13" t="s">
        <v>43</v>
      </c>
      <c r="M10" s="3">
        <v>6</v>
      </c>
      <c r="N10" s="4">
        <v>3</v>
      </c>
      <c r="O10" s="5" t="s">
        <v>43</v>
      </c>
      <c r="P10" s="3">
        <v>6</v>
      </c>
      <c r="Q10" s="4">
        <v>3</v>
      </c>
      <c r="R10" s="13" t="s">
        <v>43</v>
      </c>
      <c r="S10" s="241">
        <f t="shared" si="0"/>
        <v>360</v>
      </c>
      <c r="T10" s="21">
        <f t="shared" si="1"/>
        <v>12</v>
      </c>
    </row>
    <row r="11" spans="1:20" ht="13.5" customHeight="1" x14ac:dyDescent="0.2">
      <c r="A11" s="70" t="s">
        <v>69</v>
      </c>
      <c r="B11" s="48" t="s">
        <v>319</v>
      </c>
      <c r="C11" s="49" t="s">
        <v>218</v>
      </c>
      <c r="D11" s="49" t="s">
        <v>209</v>
      </c>
      <c r="E11" s="146" t="s">
        <v>43</v>
      </c>
      <c r="F11" s="11">
        <v>60</v>
      </c>
      <c r="G11" s="3">
        <v>1</v>
      </c>
      <c r="H11" s="4">
        <v>2</v>
      </c>
      <c r="I11" s="5" t="s">
        <v>43</v>
      </c>
      <c r="J11" s="3">
        <v>1</v>
      </c>
      <c r="K11" s="4">
        <v>2</v>
      </c>
      <c r="L11" s="13" t="s">
        <v>43</v>
      </c>
      <c r="M11" s="3">
        <v>1</v>
      </c>
      <c r="N11" s="4">
        <v>2</v>
      </c>
      <c r="O11" s="5" t="s">
        <v>44</v>
      </c>
      <c r="P11" s="3"/>
      <c r="Q11" s="4"/>
      <c r="R11" s="13"/>
      <c r="S11" s="241">
        <f t="shared" si="0"/>
        <v>45</v>
      </c>
      <c r="T11" s="21">
        <f t="shared" si="1"/>
        <v>6</v>
      </c>
    </row>
    <row r="12" spans="1:20" ht="13.5" customHeight="1" x14ac:dyDescent="0.2">
      <c r="A12" s="70" t="s">
        <v>77</v>
      </c>
      <c r="B12" s="48" t="s">
        <v>320</v>
      </c>
      <c r="C12" s="49" t="s">
        <v>218</v>
      </c>
      <c r="D12" s="49" t="s">
        <v>209</v>
      </c>
      <c r="E12" s="146" t="s">
        <v>43</v>
      </c>
      <c r="F12" s="11">
        <v>60</v>
      </c>
      <c r="G12" s="3">
        <v>1</v>
      </c>
      <c r="H12" s="4">
        <v>2</v>
      </c>
      <c r="I12" s="5" t="s">
        <v>43</v>
      </c>
      <c r="J12" s="3">
        <v>1</v>
      </c>
      <c r="K12" s="4">
        <v>2</v>
      </c>
      <c r="L12" s="13" t="s">
        <v>43</v>
      </c>
      <c r="M12" s="3">
        <v>1</v>
      </c>
      <c r="N12" s="4">
        <v>2</v>
      </c>
      <c r="O12" s="5" t="s">
        <v>43</v>
      </c>
      <c r="P12" s="3">
        <v>1</v>
      </c>
      <c r="Q12" s="4">
        <v>2</v>
      </c>
      <c r="R12" s="13" t="s">
        <v>43</v>
      </c>
      <c r="S12" s="241">
        <f t="shared" si="0"/>
        <v>60</v>
      </c>
      <c r="T12" s="21">
        <f t="shared" si="1"/>
        <v>8</v>
      </c>
    </row>
    <row r="13" spans="1:20" ht="13.5" customHeight="1" thickBot="1" x14ac:dyDescent="0.25">
      <c r="A13" s="91" t="s">
        <v>60</v>
      </c>
      <c r="B13" s="55" t="s">
        <v>296</v>
      </c>
      <c r="C13" s="58" t="s">
        <v>218</v>
      </c>
      <c r="D13" s="58" t="s">
        <v>209</v>
      </c>
      <c r="E13" s="187" t="s">
        <v>43</v>
      </c>
      <c r="F13" s="12">
        <v>60</v>
      </c>
      <c r="G13" s="14">
        <v>1</v>
      </c>
      <c r="H13" s="15">
        <v>2</v>
      </c>
      <c r="I13" s="32" t="s">
        <v>43</v>
      </c>
      <c r="J13" s="14">
        <v>1</v>
      </c>
      <c r="K13" s="15">
        <v>2</v>
      </c>
      <c r="L13" s="16" t="s">
        <v>43</v>
      </c>
      <c r="M13" s="14"/>
      <c r="N13" s="15"/>
      <c r="O13" s="32"/>
      <c r="P13" s="14"/>
      <c r="Q13" s="15"/>
      <c r="R13" s="16"/>
      <c r="S13" s="245">
        <f t="shared" si="0"/>
        <v>30</v>
      </c>
      <c r="T13" s="22">
        <f t="shared" si="1"/>
        <v>4</v>
      </c>
    </row>
    <row r="14" spans="1:20" ht="13.5" customHeight="1" x14ac:dyDescent="0.2">
      <c r="A14" s="83" t="s">
        <v>52</v>
      </c>
      <c r="B14" s="84" t="s">
        <v>258</v>
      </c>
      <c r="C14" s="99"/>
      <c r="D14" s="99" t="s">
        <v>209</v>
      </c>
      <c r="E14" s="99" t="s">
        <v>155</v>
      </c>
      <c r="F14" s="100">
        <v>45</v>
      </c>
      <c r="G14" s="87">
        <v>2</v>
      </c>
      <c r="H14" s="88">
        <v>3</v>
      </c>
      <c r="I14" s="89" t="s">
        <v>44</v>
      </c>
      <c r="J14" s="87">
        <v>2</v>
      </c>
      <c r="K14" s="88">
        <v>3</v>
      </c>
      <c r="L14" s="89" t="s">
        <v>44</v>
      </c>
      <c r="M14" s="87"/>
      <c r="N14" s="88"/>
      <c r="O14" s="89"/>
      <c r="P14" s="87"/>
      <c r="Q14" s="88"/>
      <c r="R14" s="89"/>
      <c r="S14" s="246">
        <f t="shared" si="0"/>
        <v>60</v>
      </c>
      <c r="T14" s="94">
        <f t="shared" si="1"/>
        <v>6</v>
      </c>
    </row>
    <row r="15" spans="1:20" ht="13.5" customHeight="1" x14ac:dyDescent="0.2">
      <c r="A15" s="70" t="s">
        <v>53</v>
      </c>
      <c r="B15" s="71" t="s">
        <v>259</v>
      </c>
      <c r="C15" s="72" t="s">
        <v>218</v>
      </c>
      <c r="D15" s="72" t="s">
        <v>209</v>
      </c>
      <c r="E15" s="72" t="s">
        <v>47</v>
      </c>
      <c r="F15" s="73">
        <v>45</v>
      </c>
      <c r="G15" s="74">
        <v>2</v>
      </c>
      <c r="H15" s="75">
        <v>2</v>
      </c>
      <c r="I15" s="76" t="s">
        <v>43</v>
      </c>
      <c r="J15" s="74">
        <v>2</v>
      </c>
      <c r="K15" s="75">
        <v>2</v>
      </c>
      <c r="L15" s="76" t="s">
        <v>43</v>
      </c>
      <c r="M15" s="74"/>
      <c r="N15" s="75"/>
      <c r="O15" s="76"/>
      <c r="P15" s="74"/>
      <c r="Q15" s="75"/>
      <c r="R15" s="76"/>
      <c r="S15" s="236">
        <f t="shared" si="0"/>
        <v>60</v>
      </c>
      <c r="T15" s="77">
        <f t="shared" si="1"/>
        <v>4</v>
      </c>
    </row>
    <row r="16" spans="1:20" ht="13.5" customHeight="1" thickBot="1" x14ac:dyDescent="0.25">
      <c r="A16" s="105" t="s">
        <v>51</v>
      </c>
      <c r="B16" s="46" t="s">
        <v>273</v>
      </c>
      <c r="C16" s="107" t="s">
        <v>218</v>
      </c>
      <c r="D16" s="107" t="s">
        <v>209</v>
      </c>
      <c r="E16" s="107" t="s">
        <v>47</v>
      </c>
      <c r="F16" s="108">
        <v>45</v>
      </c>
      <c r="G16" s="109"/>
      <c r="H16" s="110"/>
      <c r="I16" s="111"/>
      <c r="J16" s="109"/>
      <c r="K16" s="110"/>
      <c r="L16" s="111"/>
      <c r="M16" s="109">
        <v>2</v>
      </c>
      <c r="N16" s="110">
        <v>2</v>
      </c>
      <c r="O16" s="111" t="s">
        <v>43</v>
      </c>
      <c r="P16" s="109">
        <v>2</v>
      </c>
      <c r="Q16" s="110">
        <v>2</v>
      </c>
      <c r="R16" s="111" t="s">
        <v>43</v>
      </c>
      <c r="S16" s="249">
        <f>SUM(G16,J16,M16,P16)*15</f>
        <v>60</v>
      </c>
      <c r="T16" s="112">
        <f>SUM(H16,K16,N16,Q16)</f>
        <v>4</v>
      </c>
    </row>
    <row r="17" spans="1:20" ht="13.5" customHeight="1" thickTop="1" thickBot="1" x14ac:dyDescent="0.25">
      <c r="A17" s="261" t="s">
        <v>15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3"/>
    </row>
    <row r="18" spans="1:20" ht="13.5" customHeight="1" thickBot="1" x14ac:dyDescent="0.25">
      <c r="A18" s="133" t="s">
        <v>205</v>
      </c>
      <c r="B18" s="134"/>
      <c r="C18" s="135"/>
      <c r="D18" s="135"/>
      <c r="E18" s="135"/>
      <c r="F18" s="136"/>
      <c r="G18" s="27"/>
      <c r="H18" s="28">
        <v>4</v>
      </c>
      <c r="I18" s="29"/>
      <c r="J18" s="27"/>
      <c r="K18" s="28">
        <v>4</v>
      </c>
      <c r="L18" s="89"/>
      <c r="M18" s="27"/>
      <c r="N18" s="28">
        <v>2</v>
      </c>
      <c r="O18" s="29"/>
      <c r="P18" s="27"/>
      <c r="Q18" s="28">
        <v>3</v>
      </c>
      <c r="R18" s="172"/>
      <c r="S18" s="238"/>
      <c r="T18" s="147">
        <f t="shared" ref="T18" si="2">SUM(H18,K18,N18,Q18)</f>
        <v>13</v>
      </c>
    </row>
    <row r="19" spans="1:20" ht="13.5" customHeight="1" thickTop="1" thickBot="1" x14ac:dyDescent="0.25">
      <c r="A19" s="158" t="s">
        <v>56</v>
      </c>
      <c r="B19" s="150" t="s">
        <v>265</v>
      </c>
      <c r="C19" s="151"/>
      <c r="D19" s="151"/>
      <c r="E19" s="151" t="s">
        <v>168</v>
      </c>
      <c r="F19" s="152"/>
      <c r="G19" s="153"/>
      <c r="H19" s="154"/>
      <c r="I19" s="155"/>
      <c r="J19" s="153"/>
      <c r="K19" s="154"/>
      <c r="L19" s="155"/>
      <c r="M19" s="153">
        <v>0</v>
      </c>
      <c r="N19" s="154">
        <v>7</v>
      </c>
      <c r="O19" s="155" t="s">
        <v>43</v>
      </c>
      <c r="P19" s="153">
        <v>0</v>
      </c>
      <c r="Q19" s="154">
        <v>8</v>
      </c>
      <c r="R19" s="156" t="s">
        <v>43</v>
      </c>
      <c r="S19" s="239">
        <f t="shared" ref="S19" si="3">SUM(G19,J19,M19,P19)*15</f>
        <v>0</v>
      </c>
      <c r="T19" s="157">
        <f>SUM(H19,K19,N19,Q19)</f>
        <v>15</v>
      </c>
    </row>
    <row r="20" spans="1:20" ht="13.5" customHeight="1" thickTop="1" thickBot="1" x14ac:dyDescent="0.25">
      <c r="A20" s="298" t="s">
        <v>12</v>
      </c>
      <c r="B20" s="299"/>
      <c r="C20" s="299"/>
      <c r="D20" s="299"/>
      <c r="E20" s="299"/>
      <c r="F20" s="300"/>
      <c r="G20" s="225">
        <f>SUM(G7:G19)</f>
        <v>16</v>
      </c>
      <c r="H20" s="23">
        <f t="shared" ref="H20:T20" si="4">SUM(H7:H19)</f>
        <v>30</v>
      </c>
      <c r="I20" s="24"/>
      <c r="J20" s="225">
        <f t="shared" si="4"/>
        <v>16</v>
      </c>
      <c r="K20" s="23">
        <f t="shared" si="4"/>
        <v>30</v>
      </c>
      <c r="L20" s="24"/>
      <c r="M20" s="225">
        <f t="shared" si="4"/>
        <v>13</v>
      </c>
      <c r="N20" s="23">
        <f t="shared" si="4"/>
        <v>30</v>
      </c>
      <c r="O20" s="24"/>
      <c r="P20" s="225">
        <f t="shared" si="4"/>
        <v>12</v>
      </c>
      <c r="Q20" s="23">
        <f t="shared" si="4"/>
        <v>30</v>
      </c>
      <c r="R20" s="24"/>
      <c r="S20" s="231">
        <f t="shared" si="4"/>
        <v>855</v>
      </c>
      <c r="T20" s="25">
        <f t="shared" si="4"/>
        <v>120</v>
      </c>
    </row>
    <row r="21" spans="1:20" ht="12.75" thickTop="1" x14ac:dyDescent="0.2"/>
    <row r="22" spans="1:20" x14ac:dyDescent="0.2">
      <c r="A22" s="1" t="s">
        <v>161</v>
      </c>
    </row>
    <row r="23" spans="1:20" x14ac:dyDescent="0.2">
      <c r="A23" s="1" t="s">
        <v>163</v>
      </c>
    </row>
    <row r="24" spans="1:20" x14ac:dyDescent="0.2">
      <c r="A24" s="1" t="s">
        <v>169</v>
      </c>
    </row>
    <row r="26" spans="1:20" x14ac:dyDescent="0.2">
      <c r="A26" s="171" t="s">
        <v>213</v>
      </c>
    </row>
    <row r="27" spans="1:20" x14ac:dyDescent="0.2">
      <c r="A27" s="113" t="s">
        <v>211</v>
      </c>
      <c r="D27" s="1" t="s">
        <v>214</v>
      </c>
      <c r="E27" s="113"/>
      <c r="G27" s="1" t="s">
        <v>162</v>
      </c>
      <c r="H27" s="113"/>
      <c r="K27" s="113"/>
      <c r="L27" s="113"/>
      <c r="M27" s="113" t="s">
        <v>195</v>
      </c>
      <c r="N27" s="113"/>
      <c r="P27" s="113"/>
      <c r="R27" s="114"/>
    </row>
    <row r="28" spans="1:20" x14ac:dyDescent="0.2">
      <c r="A28" s="113" t="s">
        <v>219</v>
      </c>
      <c r="D28" s="1" t="s">
        <v>200</v>
      </c>
      <c r="E28" s="113"/>
      <c r="G28" s="1" t="s">
        <v>164</v>
      </c>
      <c r="H28" s="113"/>
      <c r="K28" s="113"/>
      <c r="L28" s="113"/>
      <c r="M28" s="113" t="s">
        <v>193</v>
      </c>
      <c r="N28" s="113"/>
      <c r="P28" s="113"/>
      <c r="R28" s="114"/>
    </row>
    <row r="29" spans="1:20" x14ac:dyDescent="0.2">
      <c r="A29" s="1" t="s">
        <v>220</v>
      </c>
      <c r="D29" s="1" t="s">
        <v>210</v>
      </c>
      <c r="G29" s="1" t="s">
        <v>165</v>
      </c>
      <c r="M29" s="1" t="s">
        <v>194</v>
      </c>
      <c r="R29" s="18"/>
    </row>
    <row r="30" spans="1:20" x14ac:dyDescent="0.2">
      <c r="A30" s="1" t="s">
        <v>221</v>
      </c>
      <c r="G30" s="1" t="s">
        <v>166</v>
      </c>
      <c r="R30" s="18"/>
    </row>
    <row r="31" spans="1:20" x14ac:dyDescent="0.2">
      <c r="A31" s="1" t="s">
        <v>212</v>
      </c>
      <c r="G31" s="1" t="s">
        <v>167</v>
      </c>
      <c r="R31" s="18"/>
    </row>
    <row r="33" spans="1:1" x14ac:dyDescent="0.2">
      <c r="A33" s="171" t="s">
        <v>215</v>
      </c>
    </row>
    <row r="34" spans="1:1" x14ac:dyDescent="0.2">
      <c r="A34" s="1" t="s">
        <v>222</v>
      </c>
    </row>
    <row r="35" spans="1:1" x14ac:dyDescent="0.2">
      <c r="A35" s="1" t="s">
        <v>216</v>
      </c>
    </row>
    <row r="36" spans="1:1" x14ac:dyDescent="0.2">
      <c r="A36" s="1" t="s">
        <v>223</v>
      </c>
    </row>
    <row r="37" spans="1:1" x14ac:dyDescent="0.2">
      <c r="A37" s="1" t="s">
        <v>224</v>
      </c>
    </row>
    <row r="38" spans="1:1" x14ac:dyDescent="0.2">
      <c r="A38" s="1" t="s">
        <v>217</v>
      </c>
    </row>
  </sheetData>
  <sheetProtection password="CEBE" sheet="1" objects="1" scenarios="1"/>
  <mergeCells count="22">
    <mergeCell ref="A1:T1"/>
    <mergeCell ref="A2:T2"/>
    <mergeCell ref="A4:F4"/>
    <mergeCell ref="G4:R4"/>
    <mergeCell ref="S4:T4"/>
    <mergeCell ref="B3:L3"/>
    <mergeCell ref="M3:T3"/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zoomScaleNormal="100" workbookViewId="0">
      <selection activeCell="S17" sqref="S17"/>
    </sheetView>
  </sheetViews>
  <sheetFormatPr defaultRowHeight="12" x14ac:dyDescent="0.2"/>
  <cols>
    <col min="1" max="1" width="33.140625" style="1" customWidth="1"/>
    <col min="2" max="3" width="11.7109375" style="1" customWidth="1"/>
    <col min="4" max="6" width="5.1406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19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5.7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6" t="s">
        <v>410</v>
      </c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70" t="s">
        <v>6</v>
      </c>
      <c r="J6" s="2" t="s">
        <v>5</v>
      </c>
      <c r="K6" s="19" t="s">
        <v>2</v>
      </c>
      <c r="L6" s="170" t="s">
        <v>6</v>
      </c>
      <c r="M6" s="2" t="s">
        <v>5</v>
      </c>
      <c r="N6" s="19" t="s">
        <v>2</v>
      </c>
      <c r="O6" s="170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3.5" customHeight="1" thickTop="1" thickBot="1" x14ac:dyDescent="0.25">
      <c r="A7" s="268" t="s">
        <v>203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</row>
    <row r="8" spans="1:20" ht="13.5" customHeight="1" x14ac:dyDescent="0.2">
      <c r="A8" s="117" t="s">
        <v>54</v>
      </c>
      <c r="B8" s="98" t="s">
        <v>271</v>
      </c>
      <c r="C8" s="99" t="s">
        <v>218</v>
      </c>
      <c r="D8" s="99" t="s">
        <v>199</v>
      </c>
      <c r="E8" s="99" t="s">
        <v>43</v>
      </c>
      <c r="F8" s="100">
        <v>60</v>
      </c>
      <c r="G8" s="87">
        <v>2</v>
      </c>
      <c r="H8" s="88">
        <v>9</v>
      </c>
      <c r="I8" s="93" t="s">
        <v>44</v>
      </c>
      <c r="J8" s="87">
        <v>2</v>
      </c>
      <c r="K8" s="88">
        <v>9</v>
      </c>
      <c r="L8" s="89" t="s">
        <v>44</v>
      </c>
      <c r="M8" s="87">
        <v>2</v>
      </c>
      <c r="N8" s="88">
        <v>9</v>
      </c>
      <c r="O8" s="93" t="s">
        <v>43</v>
      </c>
      <c r="P8" s="87">
        <v>2</v>
      </c>
      <c r="Q8" s="88">
        <v>9</v>
      </c>
      <c r="R8" s="89" t="s">
        <v>43</v>
      </c>
      <c r="S8" s="233">
        <f>SUM(G8,J8,M8,P8)*15</f>
        <v>120</v>
      </c>
      <c r="T8" s="94">
        <f>SUM(H8,K8,N8,Q8)</f>
        <v>36</v>
      </c>
    </row>
    <row r="9" spans="1:20" ht="13.5" customHeight="1" x14ac:dyDescent="0.2">
      <c r="A9" s="95" t="s">
        <v>55</v>
      </c>
      <c r="B9" s="71" t="s">
        <v>272</v>
      </c>
      <c r="C9" s="72" t="s">
        <v>218</v>
      </c>
      <c r="D9" s="72" t="s">
        <v>209</v>
      </c>
      <c r="E9" s="72" t="s">
        <v>43</v>
      </c>
      <c r="F9" s="73">
        <v>60</v>
      </c>
      <c r="G9" s="74">
        <v>1</v>
      </c>
      <c r="H9" s="75">
        <v>5</v>
      </c>
      <c r="I9" s="96" t="s">
        <v>43</v>
      </c>
      <c r="J9" s="74">
        <v>1</v>
      </c>
      <c r="K9" s="75">
        <v>5</v>
      </c>
      <c r="L9" s="76" t="s">
        <v>43</v>
      </c>
      <c r="M9" s="74"/>
      <c r="N9" s="75"/>
      <c r="O9" s="96"/>
      <c r="P9" s="74"/>
      <c r="Q9" s="75"/>
      <c r="R9" s="76"/>
      <c r="S9" s="233">
        <f>SUM(G9,J9,M9,P9)*15</f>
        <v>30</v>
      </c>
      <c r="T9" s="94">
        <f t="shared" ref="T9:T10" si="0">SUM(H9,K9,N9,Q9)</f>
        <v>10</v>
      </c>
    </row>
    <row r="10" spans="1:20" ht="13.5" customHeight="1" thickBot="1" x14ac:dyDescent="0.25">
      <c r="A10" s="132" t="s">
        <v>48</v>
      </c>
      <c r="B10" s="78" t="s">
        <v>304</v>
      </c>
      <c r="C10" s="79" t="s">
        <v>218</v>
      </c>
      <c r="D10" s="79" t="s">
        <v>209</v>
      </c>
      <c r="E10" s="79" t="s">
        <v>43</v>
      </c>
      <c r="F10" s="80">
        <v>60</v>
      </c>
      <c r="G10" s="101">
        <v>1</v>
      </c>
      <c r="H10" s="102">
        <v>5</v>
      </c>
      <c r="I10" s="103" t="s">
        <v>43</v>
      </c>
      <c r="J10" s="101">
        <v>1</v>
      </c>
      <c r="K10" s="102">
        <v>5</v>
      </c>
      <c r="L10" s="104" t="s">
        <v>44</v>
      </c>
      <c r="M10" s="101">
        <v>1</v>
      </c>
      <c r="N10" s="102">
        <v>5</v>
      </c>
      <c r="O10" s="103" t="s">
        <v>43</v>
      </c>
      <c r="P10" s="101">
        <v>1</v>
      </c>
      <c r="Q10" s="102">
        <v>5</v>
      </c>
      <c r="R10" s="104" t="s">
        <v>43</v>
      </c>
      <c r="S10" s="234">
        <f>SUM(G10,J10,M10,P10)*15</f>
        <v>60</v>
      </c>
      <c r="T10" s="82">
        <f t="shared" si="0"/>
        <v>20</v>
      </c>
    </row>
    <row r="11" spans="1:20" ht="13.5" customHeight="1" x14ac:dyDescent="0.2">
      <c r="A11" s="115" t="s">
        <v>52</v>
      </c>
      <c r="B11" s="84" t="s">
        <v>258</v>
      </c>
      <c r="C11" s="85"/>
      <c r="D11" s="85" t="s">
        <v>209</v>
      </c>
      <c r="E11" s="85" t="s">
        <v>155</v>
      </c>
      <c r="F11" s="86">
        <v>45</v>
      </c>
      <c r="G11" s="167">
        <v>2</v>
      </c>
      <c r="H11" s="168">
        <v>3</v>
      </c>
      <c r="I11" s="69" t="s">
        <v>44</v>
      </c>
      <c r="J11" s="167">
        <v>2</v>
      </c>
      <c r="K11" s="168">
        <v>3</v>
      </c>
      <c r="L11" s="69" t="s">
        <v>44</v>
      </c>
      <c r="M11" s="167"/>
      <c r="N11" s="168"/>
      <c r="O11" s="69"/>
      <c r="P11" s="167"/>
      <c r="Q11" s="168"/>
      <c r="R11" s="69"/>
      <c r="S11" s="235">
        <f t="shared" ref="S11:S12" si="1">SUM(G11,J11,M11,P11)*15</f>
        <v>60</v>
      </c>
      <c r="T11" s="90">
        <f t="shared" ref="T11:T12" si="2">SUM(H11,K11,N11,Q11)</f>
        <v>6</v>
      </c>
    </row>
    <row r="12" spans="1:20" ht="13.5" customHeight="1" x14ac:dyDescent="0.2">
      <c r="A12" s="70" t="s">
        <v>53</v>
      </c>
      <c r="B12" s="71" t="s">
        <v>259</v>
      </c>
      <c r="C12" s="72" t="s">
        <v>218</v>
      </c>
      <c r="D12" s="72" t="s">
        <v>209</v>
      </c>
      <c r="E12" s="72" t="s">
        <v>47</v>
      </c>
      <c r="F12" s="73">
        <v>45</v>
      </c>
      <c r="G12" s="74">
        <v>2</v>
      </c>
      <c r="H12" s="75">
        <v>2</v>
      </c>
      <c r="I12" s="76" t="s">
        <v>43</v>
      </c>
      <c r="J12" s="74">
        <v>2</v>
      </c>
      <c r="K12" s="75">
        <v>2</v>
      </c>
      <c r="L12" s="76" t="s">
        <v>43</v>
      </c>
      <c r="M12" s="74"/>
      <c r="N12" s="75"/>
      <c r="O12" s="76"/>
      <c r="P12" s="74"/>
      <c r="Q12" s="75"/>
      <c r="R12" s="76"/>
      <c r="S12" s="236">
        <f t="shared" si="1"/>
        <v>60</v>
      </c>
      <c r="T12" s="77">
        <f t="shared" si="2"/>
        <v>4</v>
      </c>
    </row>
    <row r="13" spans="1:20" ht="13.5" customHeight="1" thickBot="1" x14ac:dyDescent="0.25">
      <c r="A13" s="132" t="s">
        <v>51</v>
      </c>
      <c r="B13" s="78" t="s">
        <v>273</v>
      </c>
      <c r="C13" s="79" t="s">
        <v>218</v>
      </c>
      <c r="D13" s="79" t="s">
        <v>209</v>
      </c>
      <c r="E13" s="79" t="s">
        <v>47</v>
      </c>
      <c r="F13" s="80">
        <v>45</v>
      </c>
      <c r="G13" s="101"/>
      <c r="H13" s="102"/>
      <c r="I13" s="104"/>
      <c r="J13" s="101"/>
      <c r="K13" s="102"/>
      <c r="L13" s="104"/>
      <c r="M13" s="101">
        <v>2</v>
      </c>
      <c r="N13" s="102">
        <v>2</v>
      </c>
      <c r="O13" s="104" t="s">
        <v>43</v>
      </c>
      <c r="P13" s="101">
        <v>2</v>
      </c>
      <c r="Q13" s="102">
        <v>2</v>
      </c>
      <c r="R13" s="104" t="s">
        <v>43</v>
      </c>
      <c r="S13" s="237">
        <f>SUM(G13,J13,M13,P13)*15</f>
        <v>60</v>
      </c>
      <c r="T13" s="82">
        <f>SUM(H13,K13,N13,Q13)</f>
        <v>4</v>
      </c>
    </row>
    <row r="14" spans="1:20" ht="13.5" customHeight="1" thickTop="1" thickBot="1" x14ac:dyDescent="0.25">
      <c r="A14" s="261" t="s">
        <v>15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3"/>
    </row>
    <row r="15" spans="1:20" ht="13.5" customHeight="1" thickBot="1" x14ac:dyDescent="0.25">
      <c r="A15" s="133" t="s">
        <v>205</v>
      </c>
      <c r="B15" s="134"/>
      <c r="C15" s="135"/>
      <c r="D15" s="135"/>
      <c r="E15" s="135"/>
      <c r="F15" s="136"/>
      <c r="G15" s="87"/>
      <c r="H15" s="88">
        <v>6</v>
      </c>
      <c r="I15" s="89"/>
      <c r="J15" s="87"/>
      <c r="K15" s="88">
        <v>6</v>
      </c>
      <c r="L15" s="89"/>
      <c r="M15" s="87"/>
      <c r="N15" s="88">
        <v>7</v>
      </c>
      <c r="O15" s="89"/>
      <c r="P15" s="87"/>
      <c r="Q15" s="88">
        <v>6</v>
      </c>
      <c r="R15" s="172"/>
      <c r="S15" s="238"/>
      <c r="T15" s="147">
        <f t="shared" ref="T15" si="3">SUM(H15,K15,N15,Q15)</f>
        <v>25</v>
      </c>
    </row>
    <row r="16" spans="1:20" ht="13.5" customHeight="1" thickTop="1" thickBot="1" x14ac:dyDescent="0.25">
      <c r="A16" s="158" t="s">
        <v>56</v>
      </c>
      <c r="B16" s="150" t="s">
        <v>265</v>
      </c>
      <c r="C16" s="151"/>
      <c r="D16" s="151"/>
      <c r="E16" s="151" t="s">
        <v>168</v>
      </c>
      <c r="F16" s="152"/>
      <c r="G16" s="153"/>
      <c r="H16" s="154"/>
      <c r="I16" s="155"/>
      <c r="J16" s="153"/>
      <c r="K16" s="154"/>
      <c r="L16" s="155"/>
      <c r="M16" s="153">
        <v>0</v>
      </c>
      <c r="N16" s="154">
        <v>7</v>
      </c>
      <c r="O16" s="155" t="s">
        <v>43</v>
      </c>
      <c r="P16" s="153">
        <v>0</v>
      </c>
      <c r="Q16" s="154">
        <v>8</v>
      </c>
      <c r="R16" s="156" t="s">
        <v>43</v>
      </c>
      <c r="S16" s="239">
        <f t="shared" ref="S16" si="4">SUM(G16,J16,M16,P16)*15</f>
        <v>0</v>
      </c>
      <c r="T16" s="157">
        <f>SUM(H16,K16,N16,,Q16)</f>
        <v>15</v>
      </c>
    </row>
    <row r="17" spans="1:20" ht="13.5" customHeight="1" thickTop="1" thickBot="1" x14ac:dyDescent="0.25">
      <c r="A17" s="258" t="s">
        <v>12</v>
      </c>
      <c r="B17" s="259"/>
      <c r="C17" s="259"/>
      <c r="D17" s="259"/>
      <c r="E17" s="259"/>
      <c r="F17" s="260"/>
      <c r="G17" s="225">
        <f>SUM(G8:G16)</f>
        <v>8</v>
      </c>
      <c r="H17" s="23">
        <f>SUM(H8:H16)</f>
        <v>30</v>
      </c>
      <c r="I17" s="24"/>
      <c r="J17" s="225">
        <f>SUM(J8:J16)</f>
        <v>8</v>
      </c>
      <c r="K17" s="23">
        <f>SUM(K8:K16)</f>
        <v>30</v>
      </c>
      <c r="L17" s="24"/>
      <c r="M17" s="225">
        <f>SUM(M8:M16)</f>
        <v>5</v>
      </c>
      <c r="N17" s="23">
        <f>SUM(N8:N16)</f>
        <v>30</v>
      </c>
      <c r="O17" s="24"/>
      <c r="P17" s="225">
        <f>SUM(P8:P16)</f>
        <v>5</v>
      </c>
      <c r="Q17" s="23">
        <f>SUM(Q8:Q16)</f>
        <v>30</v>
      </c>
      <c r="R17" s="24"/>
      <c r="S17" s="231">
        <f>SUM(S8:S16)</f>
        <v>390</v>
      </c>
      <c r="T17" s="25">
        <f>SUM(T8:T16)</f>
        <v>120</v>
      </c>
    </row>
    <row r="18" spans="1:20" ht="12.75" thickTop="1" x14ac:dyDescent="0.2"/>
    <row r="19" spans="1:20" x14ac:dyDescent="0.2">
      <c r="A19" s="1" t="s">
        <v>161</v>
      </c>
      <c r="S19" s="1"/>
    </row>
    <row r="20" spans="1:20" x14ac:dyDescent="0.2">
      <c r="A20" s="1" t="s">
        <v>163</v>
      </c>
      <c r="S20" s="1"/>
    </row>
    <row r="21" spans="1:20" x14ac:dyDescent="0.2">
      <c r="A21" s="1" t="s">
        <v>169</v>
      </c>
      <c r="S21" s="1"/>
    </row>
    <row r="22" spans="1:20" x14ac:dyDescent="0.2">
      <c r="S22" s="1"/>
      <c r="T22" s="114"/>
    </row>
    <row r="23" spans="1:20" x14ac:dyDescent="0.2">
      <c r="A23" s="171" t="s">
        <v>213</v>
      </c>
      <c r="S23" s="1"/>
      <c r="T23" s="114"/>
    </row>
    <row r="24" spans="1:20" x14ac:dyDescent="0.2">
      <c r="A24" s="113" t="s">
        <v>211</v>
      </c>
      <c r="D24" s="1" t="s">
        <v>214</v>
      </c>
      <c r="E24" s="113"/>
      <c r="G24" s="1" t="s">
        <v>162</v>
      </c>
      <c r="H24" s="113"/>
      <c r="K24" s="113"/>
      <c r="L24" s="113"/>
      <c r="M24" s="113" t="s">
        <v>195</v>
      </c>
      <c r="N24" s="113"/>
      <c r="P24" s="113"/>
      <c r="R24" s="114"/>
      <c r="S24" s="1"/>
    </row>
    <row r="25" spans="1:20" x14ac:dyDescent="0.2">
      <c r="A25" s="113" t="s">
        <v>219</v>
      </c>
      <c r="D25" s="1" t="s">
        <v>200</v>
      </c>
      <c r="E25" s="113"/>
      <c r="G25" s="1" t="s">
        <v>164</v>
      </c>
      <c r="H25" s="113"/>
      <c r="K25" s="113"/>
      <c r="L25" s="113"/>
      <c r="M25" s="113" t="s">
        <v>193</v>
      </c>
      <c r="N25" s="113"/>
      <c r="P25" s="113"/>
      <c r="R25" s="114"/>
      <c r="S25" s="1"/>
    </row>
    <row r="26" spans="1:20" x14ac:dyDescent="0.2">
      <c r="A26" s="1" t="s">
        <v>220</v>
      </c>
      <c r="D26" s="1" t="s">
        <v>210</v>
      </c>
      <c r="G26" s="1" t="s">
        <v>165</v>
      </c>
      <c r="M26" s="1" t="s">
        <v>194</v>
      </c>
      <c r="R26" s="18"/>
      <c r="S26" s="1"/>
    </row>
    <row r="27" spans="1:20" x14ac:dyDescent="0.2">
      <c r="A27" s="1" t="s">
        <v>221</v>
      </c>
      <c r="G27" s="1" t="s">
        <v>166</v>
      </c>
      <c r="R27" s="18"/>
      <c r="S27" s="1"/>
    </row>
    <row r="28" spans="1:20" x14ac:dyDescent="0.2">
      <c r="A28" s="1" t="s">
        <v>212</v>
      </c>
      <c r="G28" s="1" t="s">
        <v>167</v>
      </c>
      <c r="R28" s="18"/>
      <c r="S28" s="1"/>
    </row>
    <row r="29" spans="1:20" x14ac:dyDescent="0.2">
      <c r="S29" s="1"/>
    </row>
    <row r="30" spans="1:20" x14ac:dyDescent="0.2">
      <c r="A30" s="171" t="s">
        <v>215</v>
      </c>
    </row>
    <row r="31" spans="1:20" x14ac:dyDescent="0.2">
      <c r="A31" s="1" t="s">
        <v>385</v>
      </c>
      <c r="S31" s="1"/>
    </row>
    <row r="32" spans="1:20" x14ac:dyDescent="0.2">
      <c r="A32" s="1" t="s">
        <v>216</v>
      </c>
      <c r="S32" s="1"/>
    </row>
    <row r="33" spans="1:19" x14ac:dyDescent="0.2">
      <c r="A33" s="1" t="s">
        <v>223</v>
      </c>
      <c r="S33" s="1"/>
    </row>
    <row r="34" spans="1:19" x14ac:dyDescent="0.2">
      <c r="A34" s="1" t="s">
        <v>224</v>
      </c>
      <c r="S34" s="1"/>
    </row>
    <row r="35" spans="1:19" x14ac:dyDescent="0.2">
      <c r="A35" s="1" t="s">
        <v>217</v>
      </c>
      <c r="S35" s="1"/>
    </row>
  </sheetData>
  <sheetProtection password="CEBE" sheet="1" objects="1" scenarios="1"/>
  <mergeCells count="22">
    <mergeCell ref="A4:F4"/>
    <mergeCell ref="A1:T1"/>
    <mergeCell ref="A2:T2"/>
    <mergeCell ref="G4:R4"/>
    <mergeCell ref="S4:T4"/>
    <mergeCell ref="B3:L3"/>
    <mergeCell ref="M3:T3"/>
    <mergeCell ref="A17:F17"/>
    <mergeCell ref="A14:T14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U1" sqref="U1"/>
    </sheetView>
  </sheetViews>
  <sheetFormatPr defaultRowHeight="12" x14ac:dyDescent="0.2"/>
  <cols>
    <col min="1" max="1" width="32.4257812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36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6" t="s">
        <v>410</v>
      </c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93" t="s">
        <v>6</v>
      </c>
      <c r="J6" s="2" t="s">
        <v>5</v>
      </c>
      <c r="K6" s="19" t="s">
        <v>2</v>
      </c>
      <c r="L6" s="193" t="s">
        <v>6</v>
      </c>
      <c r="M6" s="2" t="s">
        <v>5</v>
      </c>
      <c r="N6" s="19" t="s">
        <v>2</v>
      </c>
      <c r="O6" s="193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3.5" customHeight="1" thickTop="1" thickBot="1" x14ac:dyDescent="0.25">
      <c r="A7" s="304" t="s">
        <v>203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6"/>
    </row>
    <row r="8" spans="1:20" ht="13.5" customHeight="1" x14ac:dyDescent="0.2">
      <c r="A8" s="119" t="s">
        <v>83</v>
      </c>
      <c r="B8" s="44" t="s">
        <v>327</v>
      </c>
      <c r="C8" s="45" t="s">
        <v>218</v>
      </c>
      <c r="D8" s="45" t="s">
        <v>199</v>
      </c>
      <c r="E8" s="191" t="s">
        <v>43</v>
      </c>
      <c r="F8" s="10">
        <v>60</v>
      </c>
      <c r="G8" s="61">
        <v>2</v>
      </c>
      <c r="H8" s="62">
        <v>9</v>
      </c>
      <c r="I8" s="63" t="s">
        <v>44</v>
      </c>
      <c r="J8" s="61">
        <v>2</v>
      </c>
      <c r="K8" s="62">
        <v>9</v>
      </c>
      <c r="L8" s="118" t="s">
        <v>44</v>
      </c>
      <c r="M8" s="61">
        <v>2</v>
      </c>
      <c r="N8" s="62">
        <v>9</v>
      </c>
      <c r="O8" s="63" t="s">
        <v>44</v>
      </c>
      <c r="P8" s="61">
        <v>2</v>
      </c>
      <c r="Q8" s="62">
        <v>9</v>
      </c>
      <c r="R8" s="118" t="s">
        <v>43</v>
      </c>
      <c r="S8" s="244">
        <f>SUM(G8,J8,M8,P8)*15</f>
        <v>120</v>
      </c>
      <c r="T8" s="60">
        <f>SUM(H8,K8,N8,Q8)</f>
        <v>36</v>
      </c>
    </row>
    <row r="9" spans="1:20" ht="13.5" customHeight="1" x14ac:dyDescent="0.2">
      <c r="A9" s="70" t="s">
        <v>48</v>
      </c>
      <c r="B9" s="48" t="s">
        <v>308</v>
      </c>
      <c r="C9" s="49" t="s">
        <v>218</v>
      </c>
      <c r="D9" s="49" t="s">
        <v>209</v>
      </c>
      <c r="E9" s="146" t="s">
        <v>43</v>
      </c>
      <c r="F9" s="11">
        <v>60</v>
      </c>
      <c r="G9" s="3">
        <v>1</v>
      </c>
      <c r="H9" s="4">
        <v>3</v>
      </c>
      <c r="I9" s="5" t="s">
        <v>43</v>
      </c>
      <c r="J9" s="3">
        <v>1</v>
      </c>
      <c r="K9" s="4">
        <v>3</v>
      </c>
      <c r="L9" s="76" t="s">
        <v>44</v>
      </c>
      <c r="M9" s="3">
        <v>1</v>
      </c>
      <c r="N9" s="4">
        <v>3</v>
      </c>
      <c r="O9" s="5" t="s">
        <v>43</v>
      </c>
      <c r="P9" s="3">
        <v>1</v>
      </c>
      <c r="Q9" s="4">
        <v>3</v>
      </c>
      <c r="R9" s="76" t="s">
        <v>43</v>
      </c>
      <c r="S9" s="241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0" t="s">
        <v>76</v>
      </c>
      <c r="B10" s="48" t="s">
        <v>310</v>
      </c>
      <c r="C10" s="49" t="s">
        <v>218</v>
      </c>
      <c r="D10" s="49" t="s">
        <v>209</v>
      </c>
      <c r="E10" s="146" t="s">
        <v>43</v>
      </c>
      <c r="F10" s="11">
        <v>60</v>
      </c>
      <c r="G10" s="3">
        <v>6</v>
      </c>
      <c r="H10" s="4">
        <v>3</v>
      </c>
      <c r="I10" s="5" t="s">
        <v>43</v>
      </c>
      <c r="J10" s="3">
        <v>6</v>
      </c>
      <c r="K10" s="4">
        <v>3</v>
      </c>
      <c r="L10" s="13" t="s">
        <v>43</v>
      </c>
      <c r="M10" s="3">
        <v>6</v>
      </c>
      <c r="N10" s="4">
        <v>3</v>
      </c>
      <c r="O10" s="5" t="s">
        <v>43</v>
      </c>
      <c r="P10" s="3">
        <v>6</v>
      </c>
      <c r="Q10" s="4">
        <v>3</v>
      </c>
      <c r="R10" s="13" t="s">
        <v>43</v>
      </c>
      <c r="S10" s="241">
        <f t="shared" si="0"/>
        <v>360</v>
      </c>
      <c r="T10" s="21">
        <f t="shared" si="1"/>
        <v>12</v>
      </c>
    </row>
    <row r="11" spans="1:20" ht="13.5" customHeight="1" x14ac:dyDescent="0.2">
      <c r="A11" s="70" t="s">
        <v>69</v>
      </c>
      <c r="B11" s="48" t="s">
        <v>328</v>
      </c>
      <c r="C11" s="49" t="s">
        <v>218</v>
      </c>
      <c r="D11" s="49" t="s">
        <v>209</v>
      </c>
      <c r="E11" s="146" t="s">
        <v>43</v>
      </c>
      <c r="F11" s="11">
        <v>60</v>
      </c>
      <c r="G11" s="6">
        <v>0</v>
      </c>
      <c r="H11" s="7">
        <v>2</v>
      </c>
      <c r="I11" s="8" t="s">
        <v>43</v>
      </c>
      <c r="J11" s="6">
        <v>0</v>
      </c>
      <c r="K11" s="4">
        <v>2</v>
      </c>
      <c r="L11" s="9" t="s">
        <v>43</v>
      </c>
      <c r="M11" s="6">
        <v>0</v>
      </c>
      <c r="N11" s="7">
        <v>2</v>
      </c>
      <c r="O11" s="8" t="s">
        <v>44</v>
      </c>
      <c r="P11" s="6"/>
      <c r="Q11" s="4"/>
      <c r="R11" s="9"/>
      <c r="S11" s="241">
        <f t="shared" si="0"/>
        <v>0</v>
      </c>
      <c r="T11" s="21">
        <f t="shared" si="1"/>
        <v>6</v>
      </c>
    </row>
    <row r="12" spans="1:20" ht="13.5" customHeight="1" x14ac:dyDescent="0.2">
      <c r="A12" s="70" t="s">
        <v>77</v>
      </c>
      <c r="B12" s="48" t="s">
        <v>320</v>
      </c>
      <c r="C12" s="49" t="s">
        <v>218</v>
      </c>
      <c r="D12" s="49" t="s">
        <v>209</v>
      </c>
      <c r="E12" s="146" t="s">
        <v>43</v>
      </c>
      <c r="F12" s="11">
        <v>60</v>
      </c>
      <c r="G12" s="3">
        <v>1</v>
      </c>
      <c r="H12" s="4">
        <v>2</v>
      </c>
      <c r="I12" s="5" t="s">
        <v>43</v>
      </c>
      <c r="J12" s="3">
        <v>1</v>
      </c>
      <c r="K12" s="4">
        <v>2</v>
      </c>
      <c r="L12" s="13" t="s">
        <v>43</v>
      </c>
      <c r="M12" s="3">
        <v>1</v>
      </c>
      <c r="N12" s="4">
        <v>2</v>
      </c>
      <c r="O12" s="5" t="s">
        <v>43</v>
      </c>
      <c r="P12" s="3">
        <v>1</v>
      </c>
      <c r="Q12" s="4">
        <v>2</v>
      </c>
      <c r="R12" s="13" t="s">
        <v>43</v>
      </c>
      <c r="S12" s="241">
        <f t="shared" si="0"/>
        <v>60</v>
      </c>
      <c r="T12" s="21">
        <f t="shared" si="1"/>
        <v>8</v>
      </c>
    </row>
    <row r="13" spans="1:20" ht="13.5" customHeight="1" thickBot="1" x14ac:dyDescent="0.25">
      <c r="A13" s="91" t="s">
        <v>60</v>
      </c>
      <c r="B13" s="55" t="s">
        <v>296</v>
      </c>
      <c r="C13" s="58" t="s">
        <v>218</v>
      </c>
      <c r="D13" s="58" t="s">
        <v>209</v>
      </c>
      <c r="E13" s="187" t="s">
        <v>43</v>
      </c>
      <c r="F13" s="12">
        <v>60</v>
      </c>
      <c r="G13" s="14">
        <v>1</v>
      </c>
      <c r="H13" s="15">
        <v>2</v>
      </c>
      <c r="I13" s="32" t="s">
        <v>43</v>
      </c>
      <c r="J13" s="14">
        <v>1</v>
      </c>
      <c r="K13" s="15">
        <v>2</v>
      </c>
      <c r="L13" s="16" t="s">
        <v>43</v>
      </c>
      <c r="M13" s="14"/>
      <c r="N13" s="15"/>
      <c r="O13" s="32"/>
      <c r="P13" s="14"/>
      <c r="Q13" s="15"/>
      <c r="R13" s="16"/>
      <c r="S13" s="245">
        <f t="shared" si="0"/>
        <v>30</v>
      </c>
      <c r="T13" s="22">
        <f t="shared" si="1"/>
        <v>4</v>
      </c>
    </row>
    <row r="14" spans="1:20" ht="13.5" customHeight="1" x14ac:dyDescent="0.2">
      <c r="A14" s="83" t="s">
        <v>52</v>
      </c>
      <c r="B14" s="84" t="s">
        <v>258</v>
      </c>
      <c r="C14" s="99"/>
      <c r="D14" s="99" t="s">
        <v>209</v>
      </c>
      <c r="E14" s="99" t="s">
        <v>155</v>
      </c>
      <c r="F14" s="100">
        <v>45</v>
      </c>
      <c r="G14" s="87">
        <v>2</v>
      </c>
      <c r="H14" s="88">
        <v>3</v>
      </c>
      <c r="I14" s="89" t="s">
        <v>44</v>
      </c>
      <c r="J14" s="87">
        <v>2</v>
      </c>
      <c r="K14" s="88">
        <v>3</v>
      </c>
      <c r="L14" s="89" t="s">
        <v>44</v>
      </c>
      <c r="M14" s="87"/>
      <c r="N14" s="88"/>
      <c r="O14" s="89"/>
      <c r="P14" s="87"/>
      <c r="Q14" s="88"/>
      <c r="R14" s="89"/>
      <c r="S14" s="246">
        <f t="shared" si="0"/>
        <v>60</v>
      </c>
      <c r="T14" s="94">
        <f t="shared" si="1"/>
        <v>6</v>
      </c>
    </row>
    <row r="15" spans="1:20" ht="13.5" customHeight="1" x14ac:dyDescent="0.2">
      <c r="A15" s="70" t="s">
        <v>53</v>
      </c>
      <c r="B15" s="71" t="s">
        <v>259</v>
      </c>
      <c r="C15" s="72" t="s">
        <v>218</v>
      </c>
      <c r="D15" s="72" t="s">
        <v>209</v>
      </c>
      <c r="E15" s="72" t="s">
        <v>47</v>
      </c>
      <c r="F15" s="73">
        <v>45</v>
      </c>
      <c r="G15" s="74">
        <v>2</v>
      </c>
      <c r="H15" s="75">
        <v>2</v>
      </c>
      <c r="I15" s="76" t="s">
        <v>43</v>
      </c>
      <c r="J15" s="74">
        <v>2</v>
      </c>
      <c r="K15" s="75">
        <v>2</v>
      </c>
      <c r="L15" s="76" t="s">
        <v>43</v>
      </c>
      <c r="M15" s="74"/>
      <c r="N15" s="75"/>
      <c r="O15" s="76"/>
      <c r="P15" s="74"/>
      <c r="Q15" s="75"/>
      <c r="R15" s="76"/>
      <c r="S15" s="236">
        <f t="shared" si="0"/>
        <v>60</v>
      </c>
      <c r="T15" s="77">
        <f t="shared" si="1"/>
        <v>4</v>
      </c>
    </row>
    <row r="16" spans="1:20" ht="13.5" customHeight="1" thickBot="1" x14ac:dyDescent="0.25">
      <c r="A16" s="105" t="s">
        <v>51</v>
      </c>
      <c r="B16" s="46" t="s">
        <v>273</v>
      </c>
      <c r="C16" s="107" t="s">
        <v>218</v>
      </c>
      <c r="D16" s="107" t="s">
        <v>209</v>
      </c>
      <c r="E16" s="107" t="s">
        <v>47</v>
      </c>
      <c r="F16" s="108">
        <v>45</v>
      </c>
      <c r="G16" s="109"/>
      <c r="H16" s="110"/>
      <c r="I16" s="111"/>
      <c r="J16" s="109"/>
      <c r="K16" s="110"/>
      <c r="L16" s="111"/>
      <c r="M16" s="109">
        <v>2</v>
      </c>
      <c r="N16" s="110">
        <v>2</v>
      </c>
      <c r="O16" s="111" t="s">
        <v>43</v>
      </c>
      <c r="P16" s="109">
        <v>2</v>
      </c>
      <c r="Q16" s="110">
        <v>2</v>
      </c>
      <c r="R16" s="111" t="s">
        <v>43</v>
      </c>
      <c r="S16" s="249">
        <f>SUM(G16,J16,M16,P16)*15</f>
        <v>60</v>
      </c>
      <c r="T16" s="112">
        <f>SUM(H16,K16,N16,Q16)</f>
        <v>4</v>
      </c>
    </row>
    <row r="17" spans="1:20" ht="13.5" customHeight="1" thickTop="1" thickBot="1" x14ac:dyDescent="0.25">
      <c r="A17" s="261" t="s">
        <v>15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3"/>
    </row>
    <row r="18" spans="1:20" ht="13.5" customHeight="1" thickBot="1" x14ac:dyDescent="0.25">
      <c r="A18" s="133" t="s">
        <v>205</v>
      </c>
      <c r="B18" s="134"/>
      <c r="C18" s="135"/>
      <c r="D18" s="135"/>
      <c r="E18" s="135"/>
      <c r="F18" s="136"/>
      <c r="G18" s="27"/>
      <c r="H18" s="28">
        <v>4</v>
      </c>
      <c r="I18" s="29"/>
      <c r="J18" s="27"/>
      <c r="K18" s="28">
        <v>4</v>
      </c>
      <c r="L18" s="89"/>
      <c r="M18" s="27"/>
      <c r="N18" s="28">
        <v>2</v>
      </c>
      <c r="O18" s="29"/>
      <c r="P18" s="27"/>
      <c r="Q18" s="28">
        <v>3</v>
      </c>
      <c r="R18" s="172"/>
      <c r="S18" s="238"/>
      <c r="T18" s="147">
        <f t="shared" ref="T18" si="2">SUM(H18,K18,N18,Q18)</f>
        <v>13</v>
      </c>
    </row>
    <row r="19" spans="1:20" ht="13.5" customHeight="1" thickTop="1" thickBot="1" x14ac:dyDescent="0.25">
      <c r="A19" s="158" t="s">
        <v>56</v>
      </c>
      <c r="B19" s="150" t="s">
        <v>265</v>
      </c>
      <c r="C19" s="151"/>
      <c r="D19" s="151"/>
      <c r="E19" s="151" t="s">
        <v>168</v>
      </c>
      <c r="F19" s="152"/>
      <c r="G19" s="153"/>
      <c r="H19" s="154"/>
      <c r="I19" s="155"/>
      <c r="J19" s="153"/>
      <c r="K19" s="154"/>
      <c r="L19" s="155"/>
      <c r="M19" s="153">
        <v>0</v>
      </c>
      <c r="N19" s="154">
        <v>7</v>
      </c>
      <c r="O19" s="155" t="s">
        <v>43</v>
      </c>
      <c r="P19" s="153">
        <v>0</v>
      </c>
      <c r="Q19" s="154">
        <v>8</v>
      </c>
      <c r="R19" s="156" t="s">
        <v>43</v>
      </c>
      <c r="S19" s="239">
        <f t="shared" ref="S19" si="3">SUM(G19,J19,M19,P19)*15</f>
        <v>0</v>
      </c>
      <c r="T19" s="157">
        <f>SUM(H19,K19,N19,Q19)</f>
        <v>15</v>
      </c>
    </row>
    <row r="20" spans="1:20" ht="13.5" customHeight="1" thickTop="1" thickBot="1" x14ac:dyDescent="0.25">
      <c r="A20" s="298" t="s">
        <v>12</v>
      </c>
      <c r="B20" s="299"/>
      <c r="C20" s="299"/>
      <c r="D20" s="299"/>
      <c r="E20" s="299"/>
      <c r="F20" s="300"/>
      <c r="G20" s="225">
        <f>SUM(G7:G19)</f>
        <v>15</v>
      </c>
      <c r="H20" s="23">
        <f t="shared" ref="H20:T20" si="4">SUM(H7:H19)</f>
        <v>30</v>
      </c>
      <c r="I20" s="24"/>
      <c r="J20" s="225">
        <f t="shared" si="4"/>
        <v>15</v>
      </c>
      <c r="K20" s="23">
        <f t="shared" si="4"/>
        <v>30</v>
      </c>
      <c r="L20" s="24"/>
      <c r="M20" s="225">
        <f t="shared" si="4"/>
        <v>12</v>
      </c>
      <c r="N20" s="23">
        <f t="shared" si="4"/>
        <v>30</v>
      </c>
      <c r="O20" s="24"/>
      <c r="P20" s="225">
        <f t="shared" si="4"/>
        <v>12</v>
      </c>
      <c r="Q20" s="23">
        <f t="shared" si="4"/>
        <v>30</v>
      </c>
      <c r="R20" s="24"/>
      <c r="S20" s="231">
        <f t="shared" si="4"/>
        <v>810</v>
      </c>
      <c r="T20" s="25">
        <f t="shared" si="4"/>
        <v>120</v>
      </c>
    </row>
    <row r="21" spans="1:20" ht="12.75" thickTop="1" x14ac:dyDescent="0.2"/>
    <row r="22" spans="1:20" x14ac:dyDescent="0.2">
      <c r="A22" s="1" t="s">
        <v>161</v>
      </c>
    </row>
    <row r="23" spans="1:20" x14ac:dyDescent="0.2">
      <c r="A23" s="1" t="s">
        <v>163</v>
      </c>
    </row>
    <row r="24" spans="1:20" x14ac:dyDescent="0.2">
      <c r="A24" s="1" t="s">
        <v>169</v>
      </c>
    </row>
    <row r="26" spans="1:20" x14ac:dyDescent="0.2">
      <c r="A26" s="171" t="s">
        <v>213</v>
      </c>
    </row>
    <row r="27" spans="1:20" x14ac:dyDescent="0.2">
      <c r="A27" s="113" t="s">
        <v>211</v>
      </c>
      <c r="D27" s="1" t="s">
        <v>214</v>
      </c>
      <c r="E27" s="113"/>
      <c r="G27" s="1" t="s">
        <v>162</v>
      </c>
      <c r="H27" s="113"/>
      <c r="K27" s="113"/>
      <c r="L27" s="113"/>
      <c r="M27" s="113" t="s">
        <v>195</v>
      </c>
      <c r="N27" s="113"/>
      <c r="P27" s="113"/>
      <c r="R27" s="114"/>
    </row>
    <row r="28" spans="1:20" x14ac:dyDescent="0.2">
      <c r="A28" s="113" t="s">
        <v>219</v>
      </c>
      <c r="D28" s="1" t="s">
        <v>200</v>
      </c>
      <c r="E28" s="113"/>
      <c r="G28" s="1" t="s">
        <v>164</v>
      </c>
      <c r="H28" s="113"/>
      <c r="K28" s="113"/>
      <c r="L28" s="113"/>
      <c r="M28" s="113" t="s">
        <v>193</v>
      </c>
      <c r="N28" s="113"/>
      <c r="P28" s="113"/>
      <c r="R28" s="114"/>
    </row>
    <row r="29" spans="1:20" x14ac:dyDescent="0.2">
      <c r="A29" s="1" t="s">
        <v>220</v>
      </c>
      <c r="D29" s="1" t="s">
        <v>210</v>
      </c>
      <c r="G29" s="1" t="s">
        <v>165</v>
      </c>
      <c r="M29" s="1" t="s">
        <v>194</v>
      </c>
      <c r="R29" s="18"/>
    </row>
    <row r="30" spans="1:20" x14ac:dyDescent="0.2">
      <c r="A30" s="1" t="s">
        <v>221</v>
      </c>
      <c r="G30" s="1" t="s">
        <v>166</v>
      </c>
      <c r="R30" s="18"/>
    </row>
    <row r="31" spans="1:20" x14ac:dyDescent="0.2">
      <c r="A31" s="1" t="s">
        <v>212</v>
      </c>
      <c r="G31" s="1" t="s">
        <v>167</v>
      </c>
      <c r="R31" s="18"/>
    </row>
    <row r="33" spans="1:1" x14ac:dyDescent="0.2">
      <c r="A33" s="171" t="s">
        <v>215</v>
      </c>
    </row>
    <row r="34" spans="1:1" x14ac:dyDescent="0.2">
      <c r="A34" s="1" t="s">
        <v>222</v>
      </c>
    </row>
    <row r="35" spans="1:1" x14ac:dyDescent="0.2">
      <c r="A35" s="1" t="s">
        <v>216</v>
      </c>
    </row>
    <row r="36" spans="1:1" x14ac:dyDescent="0.2">
      <c r="A36" s="1" t="s">
        <v>223</v>
      </c>
    </row>
    <row r="37" spans="1:1" x14ac:dyDescent="0.2">
      <c r="A37" s="1" t="s">
        <v>224</v>
      </c>
    </row>
    <row r="38" spans="1:1" x14ac:dyDescent="0.2">
      <c r="A38" s="1" t="s">
        <v>217</v>
      </c>
    </row>
  </sheetData>
  <sheetProtection password="CEBE" sheet="1" objects="1" scenarios="1"/>
  <mergeCells count="22"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B3:L3"/>
    <mergeCell ref="M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U1" sqref="U1"/>
    </sheetView>
  </sheetViews>
  <sheetFormatPr defaultRowHeight="12" x14ac:dyDescent="0.2"/>
  <cols>
    <col min="1" max="1" width="32.710937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37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6" t="s">
        <v>410</v>
      </c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93" t="s">
        <v>6</v>
      </c>
      <c r="J6" s="2" t="s">
        <v>5</v>
      </c>
      <c r="K6" s="19" t="s">
        <v>2</v>
      </c>
      <c r="L6" s="193" t="s">
        <v>6</v>
      </c>
      <c r="M6" s="2" t="s">
        <v>5</v>
      </c>
      <c r="N6" s="19" t="s">
        <v>2</v>
      </c>
      <c r="O6" s="193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3.5" customHeight="1" thickTop="1" thickBot="1" x14ac:dyDescent="0.25">
      <c r="A7" s="304" t="s">
        <v>203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6"/>
    </row>
    <row r="8" spans="1:20" ht="13.5" customHeight="1" x14ac:dyDescent="0.2">
      <c r="A8" s="119" t="s">
        <v>84</v>
      </c>
      <c r="B8" s="44" t="s">
        <v>329</v>
      </c>
      <c r="C8" s="45" t="s">
        <v>218</v>
      </c>
      <c r="D8" s="45" t="s">
        <v>199</v>
      </c>
      <c r="E8" s="191" t="s">
        <v>43</v>
      </c>
      <c r="F8" s="10">
        <v>60</v>
      </c>
      <c r="G8" s="61">
        <v>2</v>
      </c>
      <c r="H8" s="62">
        <v>9</v>
      </c>
      <c r="I8" s="63" t="s">
        <v>44</v>
      </c>
      <c r="J8" s="61">
        <v>2</v>
      </c>
      <c r="K8" s="62">
        <v>9</v>
      </c>
      <c r="L8" s="118" t="s">
        <v>44</v>
      </c>
      <c r="M8" s="61">
        <v>2</v>
      </c>
      <c r="N8" s="62">
        <v>9</v>
      </c>
      <c r="O8" s="63" t="s">
        <v>44</v>
      </c>
      <c r="P8" s="61">
        <v>2</v>
      </c>
      <c r="Q8" s="62">
        <v>9</v>
      </c>
      <c r="R8" s="118" t="s">
        <v>43</v>
      </c>
      <c r="S8" s="244">
        <f>SUM(G8,J8,M8,P8)*15</f>
        <v>120</v>
      </c>
      <c r="T8" s="60">
        <f>SUM(H8,K8,N8,Q8)</f>
        <v>36</v>
      </c>
    </row>
    <row r="9" spans="1:20" ht="13.5" customHeight="1" x14ac:dyDescent="0.2">
      <c r="A9" s="70" t="s">
        <v>48</v>
      </c>
      <c r="B9" s="48" t="s">
        <v>308</v>
      </c>
      <c r="C9" s="49" t="s">
        <v>218</v>
      </c>
      <c r="D9" s="49" t="s">
        <v>209</v>
      </c>
      <c r="E9" s="146" t="s">
        <v>43</v>
      </c>
      <c r="F9" s="11">
        <v>60</v>
      </c>
      <c r="G9" s="3">
        <v>1</v>
      </c>
      <c r="H9" s="4">
        <v>3</v>
      </c>
      <c r="I9" s="5" t="s">
        <v>43</v>
      </c>
      <c r="J9" s="3">
        <v>1</v>
      </c>
      <c r="K9" s="4">
        <v>3</v>
      </c>
      <c r="L9" s="76" t="s">
        <v>44</v>
      </c>
      <c r="M9" s="3">
        <v>1</v>
      </c>
      <c r="N9" s="4">
        <v>3</v>
      </c>
      <c r="O9" s="5" t="s">
        <v>43</v>
      </c>
      <c r="P9" s="3">
        <v>1</v>
      </c>
      <c r="Q9" s="4">
        <v>3</v>
      </c>
      <c r="R9" s="76" t="s">
        <v>43</v>
      </c>
      <c r="S9" s="241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0" t="s">
        <v>76</v>
      </c>
      <c r="B10" s="48" t="s">
        <v>299</v>
      </c>
      <c r="C10" s="49" t="s">
        <v>218</v>
      </c>
      <c r="D10" s="49" t="s">
        <v>209</v>
      </c>
      <c r="E10" s="146" t="s">
        <v>43</v>
      </c>
      <c r="F10" s="11">
        <v>60</v>
      </c>
      <c r="G10" s="3">
        <v>4</v>
      </c>
      <c r="H10" s="4">
        <v>3</v>
      </c>
      <c r="I10" s="5" t="s">
        <v>43</v>
      </c>
      <c r="J10" s="3">
        <v>4</v>
      </c>
      <c r="K10" s="4">
        <v>3</v>
      </c>
      <c r="L10" s="13" t="s">
        <v>43</v>
      </c>
      <c r="M10" s="3">
        <v>4</v>
      </c>
      <c r="N10" s="4">
        <v>3</v>
      </c>
      <c r="O10" s="5" t="s">
        <v>43</v>
      </c>
      <c r="P10" s="3">
        <v>4</v>
      </c>
      <c r="Q10" s="4">
        <v>3</v>
      </c>
      <c r="R10" s="13" t="s">
        <v>43</v>
      </c>
      <c r="S10" s="241">
        <f t="shared" si="0"/>
        <v>240</v>
      </c>
      <c r="T10" s="21">
        <f t="shared" si="1"/>
        <v>12</v>
      </c>
    </row>
    <row r="11" spans="1:20" ht="13.5" customHeight="1" x14ac:dyDescent="0.2">
      <c r="A11" s="70" t="s">
        <v>69</v>
      </c>
      <c r="B11" s="48" t="s">
        <v>330</v>
      </c>
      <c r="C11" s="49" t="s">
        <v>218</v>
      </c>
      <c r="D11" s="49" t="s">
        <v>209</v>
      </c>
      <c r="E11" s="146" t="s">
        <v>43</v>
      </c>
      <c r="F11" s="11">
        <v>60</v>
      </c>
      <c r="G11" s="6">
        <v>0</v>
      </c>
      <c r="H11" s="7">
        <v>2</v>
      </c>
      <c r="I11" s="8" t="s">
        <v>43</v>
      </c>
      <c r="J11" s="6">
        <v>0</v>
      </c>
      <c r="K11" s="4">
        <v>2</v>
      </c>
      <c r="L11" s="9" t="s">
        <v>43</v>
      </c>
      <c r="M11" s="6">
        <v>0</v>
      </c>
      <c r="N11" s="7">
        <v>2</v>
      </c>
      <c r="O11" s="8" t="s">
        <v>44</v>
      </c>
      <c r="P11" s="3"/>
      <c r="Q11" s="4"/>
      <c r="R11" s="13"/>
      <c r="S11" s="241">
        <f t="shared" si="0"/>
        <v>0</v>
      </c>
      <c r="T11" s="21">
        <f t="shared" si="1"/>
        <v>6</v>
      </c>
    </row>
    <row r="12" spans="1:20" ht="13.5" customHeight="1" x14ac:dyDescent="0.2">
      <c r="A12" s="70" t="s">
        <v>77</v>
      </c>
      <c r="B12" s="48" t="s">
        <v>320</v>
      </c>
      <c r="C12" s="49" t="s">
        <v>218</v>
      </c>
      <c r="D12" s="49" t="s">
        <v>209</v>
      </c>
      <c r="E12" s="146" t="s">
        <v>43</v>
      </c>
      <c r="F12" s="11">
        <v>60</v>
      </c>
      <c r="G12" s="3">
        <v>1</v>
      </c>
      <c r="H12" s="4">
        <v>2</v>
      </c>
      <c r="I12" s="5" t="s">
        <v>43</v>
      </c>
      <c r="J12" s="3">
        <v>1</v>
      </c>
      <c r="K12" s="4">
        <v>2</v>
      </c>
      <c r="L12" s="13" t="s">
        <v>43</v>
      </c>
      <c r="M12" s="3">
        <v>1</v>
      </c>
      <c r="N12" s="4">
        <v>2</v>
      </c>
      <c r="O12" s="5" t="s">
        <v>43</v>
      </c>
      <c r="P12" s="3">
        <v>1</v>
      </c>
      <c r="Q12" s="4">
        <v>2</v>
      </c>
      <c r="R12" s="13" t="s">
        <v>43</v>
      </c>
      <c r="S12" s="241">
        <f t="shared" si="0"/>
        <v>60</v>
      </c>
      <c r="T12" s="21">
        <f t="shared" si="1"/>
        <v>8</v>
      </c>
    </row>
    <row r="13" spans="1:20" ht="13.5" customHeight="1" thickBot="1" x14ac:dyDescent="0.25">
      <c r="A13" s="91" t="s">
        <v>60</v>
      </c>
      <c r="B13" s="55" t="s">
        <v>296</v>
      </c>
      <c r="C13" s="58" t="s">
        <v>218</v>
      </c>
      <c r="D13" s="58" t="s">
        <v>209</v>
      </c>
      <c r="E13" s="187" t="s">
        <v>43</v>
      </c>
      <c r="F13" s="12">
        <v>60</v>
      </c>
      <c r="G13" s="14">
        <v>1</v>
      </c>
      <c r="H13" s="15">
        <v>2</v>
      </c>
      <c r="I13" s="32" t="s">
        <v>43</v>
      </c>
      <c r="J13" s="14">
        <v>1</v>
      </c>
      <c r="K13" s="15">
        <v>2</v>
      </c>
      <c r="L13" s="16" t="s">
        <v>43</v>
      </c>
      <c r="M13" s="14"/>
      <c r="N13" s="15"/>
      <c r="O13" s="32"/>
      <c r="P13" s="14"/>
      <c r="Q13" s="15"/>
      <c r="R13" s="16"/>
      <c r="S13" s="245">
        <f t="shared" si="0"/>
        <v>30</v>
      </c>
      <c r="T13" s="22">
        <f t="shared" si="1"/>
        <v>4</v>
      </c>
    </row>
    <row r="14" spans="1:20" ht="13.5" customHeight="1" x14ac:dyDescent="0.2">
      <c r="A14" s="83" t="s">
        <v>52</v>
      </c>
      <c r="B14" s="84" t="s">
        <v>258</v>
      </c>
      <c r="C14" s="99"/>
      <c r="D14" s="99" t="s">
        <v>209</v>
      </c>
      <c r="E14" s="99" t="s">
        <v>155</v>
      </c>
      <c r="F14" s="100">
        <v>45</v>
      </c>
      <c r="G14" s="87">
        <v>2</v>
      </c>
      <c r="H14" s="88">
        <v>3</v>
      </c>
      <c r="I14" s="89" t="s">
        <v>44</v>
      </c>
      <c r="J14" s="87">
        <v>2</v>
      </c>
      <c r="K14" s="88">
        <v>3</v>
      </c>
      <c r="L14" s="89" t="s">
        <v>44</v>
      </c>
      <c r="M14" s="87"/>
      <c r="N14" s="88"/>
      <c r="O14" s="89"/>
      <c r="P14" s="87"/>
      <c r="Q14" s="88"/>
      <c r="R14" s="89"/>
      <c r="S14" s="246">
        <f t="shared" si="0"/>
        <v>60</v>
      </c>
      <c r="T14" s="94">
        <f t="shared" si="1"/>
        <v>6</v>
      </c>
    </row>
    <row r="15" spans="1:20" ht="13.5" customHeight="1" x14ac:dyDescent="0.2">
      <c r="A15" s="70" t="s">
        <v>53</v>
      </c>
      <c r="B15" s="71" t="s">
        <v>259</v>
      </c>
      <c r="C15" s="72" t="s">
        <v>218</v>
      </c>
      <c r="D15" s="72" t="s">
        <v>209</v>
      </c>
      <c r="E15" s="72" t="s">
        <v>47</v>
      </c>
      <c r="F15" s="73">
        <v>45</v>
      </c>
      <c r="G15" s="74">
        <v>2</v>
      </c>
      <c r="H15" s="75">
        <v>2</v>
      </c>
      <c r="I15" s="76" t="s">
        <v>43</v>
      </c>
      <c r="J15" s="74">
        <v>2</v>
      </c>
      <c r="K15" s="75">
        <v>2</v>
      </c>
      <c r="L15" s="76" t="s">
        <v>43</v>
      </c>
      <c r="M15" s="74"/>
      <c r="N15" s="75"/>
      <c r="O15" s="76"/>
      <c r="P15" s="74"/>
      <c r="Q15" s="75"/>
      <c r="R15" s="76"/>
      <c r="S15" s="236">
        <f t="shared" si="0"/>
        <v>60</v>
      </c>
      <c r="T15" s="77">
        <f t="shared" si="1"/>
        <v>4</v>
      </c>
    </row>
    <row r="16" spans="1:20" ht="13.5" customHeight="1" thickBot="1" x14ac:dyDescent="0.25">
      <c r="A16" s="105" t="s">
        <v>51</v>
      </c>
      <c r="B16" s="46" t="s">
        <v>273</v>
      </c>
      <c r="C16" s="107" t="s">
        <v>218</v>
      </c>
      <c r="D16" s="107" t="s">
        <v>209</v>
      </c>
      <c r="E16" s="107" t="s">
        <v>47</v>
      </c>
      <c r="F16" s="108">
        <v>45</v>
      </c>
      <c r="G16" s="109"/>
      <c r="H16" s="110"/>
      <c r="I16" s="111"/>
      <c r="J16" s="109"/>
      <c r="K16" s="110"/>
      <c r="L16" s="111"/>
      <c r="M16" s="109">
        <v>2</v>
      </c>
      <c r="N16" s="110">
        <v>2</v>
      </c>
      <c r="O16" s="111" t="s">
        <v>43</v>
      </c>
      <c r="P16" s="109">
        <v>2</v>
      </c>
      <c r="Q16" s="110">
        <v>2</v>
      </c>
      <c r="R16" s="111" t="s">
        <v>43</v>
      </c>
      <c r="S16" s="249">
        <f>SUM(G16,J16,M16,P16)*15</f>
        <v>60</v>
      </c>
      <c r="T16" s="112">
        <f>SUM(H16,K16,N16,Q16)</f>
        <v>4</v>
      </c>
    </row>
    <row r="17" spans="1:20" ht="13.5" customHeight="1" thickTop="1" thickBot="1" x14ac:dyDescent="0.25">
      <c r="A17" s="261" t="s">
        <v>15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3"/>
    </row>
    <row r="18" spans="1:20" ht="13.5" customHeight="1" thickBot="1" x14ac:dyDescent="0.25">
      <c r="A18" s="133" t="s">
        <v>205</v>
      </c>
      <c r="B18" s="134"/>
      <c r="C18" s="135"/>
      <c r="D18" s="135"/>
      <c r="E18" s="135"/>
      <c r="F18" s="136"/>
      <c r="G18" s="27"/>
      <c r="H18" s="28">
        <v>4</v>
      </c>
      <c r="I18" s="29"/>
      <c r="J18" s="27"/>
      <c r="K18" s="28">
        <v>4</v>
      </c>
      <c r="L18" s="89"/>
      <c r="M18" s="27"/>
      <c r="N18" s="28">
        <v>2</v>
      </c>
      <c r="O18" s="29"/>
      <c r="P18" s="27"/>
      <c r="Q18" s="28">
        <v>3</v>
      </c>
      <c r="R18" s="172"/>
      <c r="S18" s="238"/>
      <c r="T18" s="147">
        <f t="shared" ref="T18" si="2">SUM(H18,K18,N18,Q18)</f>
        <v>13</v>
      </c>
    </row>
    <row r="19" spans="1:20" ht="13.5" customHeight="1" thickTop="1" thickBot="1" x14ac:dyDescent="0.25">
      <c r="A19" s="158" t="s">
        <v>56</v>
      </c>
      <c r="B19" s="150" t="s">
        <v>265</v>
      </c>
      <c r="C19" s="151"/>
      <c r="D19" s="151"/>
      <c r="E19" s="151" t="s">
        <v>168</v>
      </c>
      <c r="F19" s="152"/>
      <c r="G19" s="153"/>
      <c r="H19" s="154"/>
      <c r="I19" s="155"/>
      <c r="J19" s="153"/>
      <c r="K19" s="154"/>
      <c r="L19" s="155"/>
      <c r="M19" s="153">
        <v>0</v>
      </c>
      <c r="N19" s="154">
        <v>7</v>
      </c>
      <c r="O19" s="155" t="s">
        <v>43</v>
      </c>
      <c r="P19" s="153">
        <v>0</v>
      </c>
      <c r="Q19" s="154">
        <v>8</v>
      </c>
      <c r="R19" s="156" t="s">
        <v>43</v>
      </c>
      <c r="S19" s="239">
        <f t="shared" ref="S19" si="3">SUM(G19,J19,M19,P19)*15</f>
        <v>0</v>
      </c>
      <c r="T19" s="157">
        <f>SUM(H19,K19,N19,Q19)</f>
        <v>15</v>
      </c>
    </row>
    <row r="20" spans="1:20" ht="13.5" customHeight="1" thickTop="1" thickBot="1" x14ac:dyDescent="0.25">
      <c r="A20" s="298" t="s">
        <v>12</v>
      </c>
      <c r="B20" s="299"/>
      <c r="C20" s="299"/>
      <c r="D20" s="299"/>
      <c r="E20" s="299"/>
      <c r="F20" s="300"/>
      <c r="G20" s="225">
        <f>SUM(G7:G19)</f>
        <v>13</v>
      </c>
      <c r="H20" s="23">
        <f t="shared" ref="H20:T20" si="4">SUM(H7:H19)</f>
        <v>30</v>
      </c>
      <c r="I20" s="24"/>
      <c r="J20" s="225">
        <f t="shared" si="4"/>
        <v>13</v>
      </c>
      <c r="K20" s="23">
        <f t="shared" si="4"/>
        <v>30</v>
      </c>
      <c r="L20" s="24"/>
      <c r="M20" s="225">
        <f t="shared" si="4"/>
        <v>10</v>
      </c>
      <c r="N20" s="23">
        <f t="shared" si="4"/>
        <v>30</v>
      </c>
      <c r="O20" s="24"/>
      <c r="P20" s="225">
        <f t="shared" si="4"/>
        <v>10</v>
      </c>
      <c r="Q20" s="23">
        <f t="shared" si="4"/>
        <v>30</v>
      </c>
      <c r="R20" s="24"/>
      <c r="S20" s="231">
        <f t="shared" si="4"/>
        <v>690</v>
      </c>
      <c r="T20" s="25">
        <f t="shared" si="4"/>
        <v>120</v>
      </c>
    </row>
    <row r="21" spans="1:20" ht="12.75" thickTop="1" x14ac:dyDescent="0.2"/>
    <row r="22" spans="1:20" x14ac:dyDescent="0.2">
      <c r="A22" s="1" t="s">
        <v>161</v>
      </c>
    </row>
    <row r="23" spans="1:20" x14ac:dyDescent="0.2">
      <c r="A23" s="1" t="s">
        <v>163</v>
      </c>
    </row>
    <row r="24" spans="1:20" x14ac:dyDescent="0.2">
      <c r="A24" s="1" t="s">
        <v>169</v>
      </c>
    </row>
    <row r="26" spans="1:20" x14ac:dyDescent="0.2">
      <c r="A26" s="171" t="s">
        <v>213</v>
      </c>
    </row>
    <row r="27" spans="1:20" x14ac:dyDescent="0.2">
      <c r="A27" s="113" t="s">
        <v>211</v>
      </c>
      <c r="D27" s="1" t="s">
        <v>214</v>
      </c>
      <c r="E27" s="113"/>
      <c r="G27" s="1" t="s">
        <v>162</v>
      </c>
      <c r="H27" s="113"/>
      <c r="K27" s="113"/>
      <c r="L27" s="113"/>
      <c r="M27" s="113" t="s">
        <v>195</v>
      </c>
      <c r="N27" s="113"/>
      <c r="P27" s="113"/>
      <c r="R27" s="114"/>
    </row>
    <row r="28" spans="1:20" x14ac:dyDescent="0.2">
      <c r="A28" s="113" t="s">
        <v>219</v>
      </c>
      <c r="D28" s="1" t="s">
        <v>200</v>
      </c>
      <c r="E28" s="113"/>
      <c r="G28" s="1" t="s">
        <v>164</v>
      </c>
      <c r="H28" s="113"/>
      <c r="K28" s="113"/>
      <c r="L28" s="113"/>
      <c r="M28" s="113" t="s">
        <v>193</v>
      </c>
      <c r="N28" s="113"/>
      <c r="P28" s="113"/>
      <c r="R28" s="114"/>
    </row>
    <row r="29" spans="1:20" x14ac:dyDescent="0.2">
      <c r="A29" s="1" t="s">
        <v>220</v>
      </c>
      <c r="D29" s="1" t="s">
        <v>210</v>
      </c>
      <c r="G29" s="1" t="s">
        <v>165</v>
      </c>
      <c r="M29" s="1" t="s">
        <v>194</v>
      </c>
      <c r="R29" s="18"/>
    </row>
    <row r="30" spans="1:20" x14ac:dyDescent="0.2">
      <c r="A30" s="1" t="s">
        <v>221</v>
      </c>
      <c r="G30" s="1" t="s">
        <v>166</v>
      </c>
      <c r="R30" s="18"/>
    </row>
    <row r="31" spans="1:20" x14ac:dyDescent="0.2">
      <c r="A31" s="1" t="s">
        <v>212</v>
      </c>
      <c r="G31" s="1" t="s">
        <v>167</v>
      </c>
      <c r="R31" s="18"/>
    </row>
    <row r="33" spans="1:1" x14ac:dyDescent="0.2">
      <c r="A33" s="171" t="s">
        <v>215</v>
      </c>
    </row>
    <row r="34" spans="1:1" x14ac:dyDescent="0.2">
      <c r="A34" s="1" t="s">
        <v>222</v>
      </c>
    </row>
    <row r="35" spans="1:1" x14ac:dyDescent="0.2">
      <c r="A35" s="1" t="s">
        <v>216</v>
      </c>
    </row>
    <row r="36" spans="1:1" x14ac:dyDescent="0.2">
      <c r="A36" s="1" t="s">
        <v>223</v>
      </c>
    </row>
    <row r="37" spans="1:1" x14ac:dyDescent="0.2">
      <c r="A37" s="1" t="s">
        <v>224</v>
      </c>
    </row>
    <row r="38" spans="1:1" x14ac:dyDescent="0.2">
      <c r="A38" s="1" t="s">
        <v>217</v>
      </c>
    </row>
  </sheetData>
  <sheetProtection password="CEBE" sheet="1" objects="1" scenarios="1"/>
  <mergeCells count="22"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B3:L3"/>
    <mergeCell ref="M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U1" sqref="U1"/>
    </sheetView>
  </sheetViews>
  <sheetFormatPr defaultRowHeight="12" x14ac:dyDescent="0.2"/>
  <cols>
    <col min="1" max="1" width="35.42578125" style="1" customWidth="1"/>
    <col min="2" max="3" width="13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242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6" t="s">
        <v>410</v>
      </c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93" t="s">
        <v>6</v>
      </c>
      <c r="J6" s="2" t="s">
        <v>5</v>
      </c>
      <c r="K6" s="19" t="s">
        <v>2</v>
      </c>
      <c r="L6" s="193" t="s">
        <v>6</v>
      </c>
      <c r="M6" s="2" t="s">
        <v>5</v>
      </c>
      <c r="N6" s="19" t="s">
        <v>2</v>
      </c>
      <c r="O6" s="193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3.5" customHeight="1" thickTop="1" thickBot="1" x14ac:dyDescent="0.25">
      <c r="A7" s="304" t="s">
        <v>203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6"/>
    </row>
    <row r="8" spans="1:20" ht="13.5" customHeight="1" x14ac:dyDescent="0.2">
      <c r="A8" s="119" t="s">
        <v>85</v>
      </c>
      <c r="B8" s="44" t="s">
        <v>331</v>
      </c>
      <c r="C8" s="45" t="s">
        <v>218</v>
      </c>
      <c r="D8" s="45" t="s">
        <v>199</v>
      </c>
      <c r="E8" s="191" t="s">
        <v>43</v>
      </c>
      <c r="F8" s="10">
        <v>60</v>
      </c>
      <c r="G8" s="61">
        <v>2</v>
      </c>
      <c r="H8" s="62">
        <v>9</v>
      </c>
      <c r="I8" s="63" t="s">
        <v>44</v>
      </c>
      <c r="J8" s="61">
        <v>2</v>
      </c>
      <c r="K8" s="62">
        <v>9</v>
      </c>
      <c r="L8" s="118" t="s">
        <v>44</v>
      </c>
      <c r="M8" s="61">
        <v>2</v>
      </c>
      <c r="N8" s="62">
        <v>9</v>
      </c>
      <c r="O8" s="63" t="s">
        <v>44</v>
      </c>
      <c r="P8" s="61">
        <v>2</v>
      </c>
      <c r="Q8" s="62">
        <v>9</v>
      </c>
      <c r="R8" s="118" t="s">
        <v>43</v>
      </c>
      <c r="S8" s="244">
        <f>SUM(G8,J8,M8,P8)*15</f>
        <v>120</v>
      </c>
      <c r="T8" s="60">
        <f>SUM(H8,K8,N8,Q8)</f>
        <v>36</v>
      </c>
    </row>
    <row r="9" spans="1:20" ht="13.5" customHeight="1" x14ac:dyDescent="0.2">
      <c r="A9" s="70" t="s">
        <v>48</v>
      </c>
      <c r="B9" s="48" t="s">
        <v>384</v>
      </c>
      <c r="C9" s="49" t="s">
        <v>218</v>
      </c>
      <c r="D9" s="49" t="s">
        <v>209</v>
      </c>
      <c r="E9" s="146" t="s">
        <v>43</v>
      </c>
      <c r="F9" s="11">
        <v>60</v>
      </c>
      <c r="G9" s="3">
        <v>1</v>
      </c>
      <c r="H9" s="4">
        <v>4</v>
      </c>
      <c r="I9" s="5" t="s">
        <v>43</v>
      </c>
      <c r="J9" s="3">
        <v>1</v>
      </c>
      <c r="K9" s="4">
        <v>4</v>
      </c>
      <c r="L9" s="76" t="s">
        <v>44</v>
      </c>
      <c r="M9" s="3">
        <v>1</v>
      </c>
      <c r="N9" s="4">
        <v>4</v>
      </c>
      <c r="O9" s="5" t="s">
        <v>43</v>
      </c>
      <c r="P9" s="3">
        <v>1</v>
      </c>
      <c r="Q9" s="4">
        <v>4</v>
      </c>
      <c r="R9" s="76" t="s">
        <v>43</v>
      </c>
      <c r="S9" s="241">
        <f t="shared" ref="S9:S14" si="0">SUM(G9,J9,M9,P9)*15</f>
        <v>60</v>
      </c>
      <c r="T9" s="21">
        <f t="shared" ref="T9:T14" si="1">SUM(H9,K9,N9,Q9)</f>
        <v>16</v>
      </c>
    </row>
    <row r="10" spans="1:20" ht="13.5" customHeight="1" x14ac:dyDescent="0.2">
      <c r="A10" s="70" t="s">
        <v>76</v>
      </c>
      <c r="B10" s="48" t="s">
        <v>310</v>
      </c>
      <c r="C10" s="49" t="s">
        <v>218</v>
      </c>
      <c r="D10" s="49" t="s">
        <v>209</v>
      </c>
      <c r="E10" s="146" t="s">
        <v>43</v>
      </c>
      <c r="F10" s="11">
        <v>60</v>
      </c>
      <c r="G10" s="3">
        <v>6</v>
      </c>
      <c r="H10" s="4">
        <v>3</v>
      </c>
      <c r="I10" s="5" t="s">
        <v>43</v>
      </c>
      <c r="J10" s="3">
        <v>6</v>
      </c>
      <c r="K10" s="4">
        <v>3</v>
      </c>
      <c r="L10" s="13" t="s">
        <v>43</v>
      </c>
      <c r="M10" s="3">
        <v>6</v>
      </c>
      <c r="N10" s="4">
        <v>3</v>
      </c>
      <c r="O10" s="5" t="s">
        <v>43</v>
      </c>
      <c r="P10" s="3">
        <v>6</v>
      </c>
      <c r="Q10" s="4">
        <v>3</v>
      </c>
      <c r="R10" s="13" t="s">
        <v>43</v>
      </c>
      <c r="S10" s="241">
        <f t="shared" si="0"/>
        <v>360</v>
      </c>
      <c r="T10" s="21">
        <f t="shared" si="1"/>
        <v>12</v>
      </c>
    </row>
    <row r="11" spans="1:20" ht="13.5" customHeight="1" x14ac:dyDescent="0.2">
      <c r="A11" s="70" t="s">
        <v>69</v>
      </c>
      <c r="B11" s="48" t="s">
        <v>332</v>
      </c>
      <c r="C11" s="49" t="s">
        <v>218</v>
      </c>
      <c r="D11" s="49" t="s">
        <v>209</v>
      </c>
      <c r="E11" s="146" t="s">
        <v>43</v>
      </c>
      <c r="F11" s="11">
        <v>60</v>
      </c>
      <c r="G11" s="6">
        <v>1</v>
      </c>
      <c r="H11" s="7">
        <v>3</v>
      </c>
      <c r="I11" s="8" t="s">
        <v>43</v>
      </c>
      <c r="J11" s="6">
        <v>1</v>
      </c>
      <c r="K11" s="4">
        <v>3</v>
      </c>
      <c r="L11" s="9" t="s">
        <v>43</v>
      </c>
      <c r="M11" s="6">
        <v>1</v>
      </c>
      <c r="N11" s="7">
        <v>3</v>
      </c>
      <c r="O11" s="8" t="s">
        <v>43</v>
      </c>
      <c r="P11" s="3"/>
      <c r="Q11" s="4"/>
      <c r="R11" s="13"/>
      <c r="S11" s="241">
        <f t="shared" si="0"/>
        <v>45</v>
      </c>
      <c r="T11" s="21">
        <f t="shared" si="1"/>
        <v>9</v>
      </c>
    </row>
    <row r="12" spans="1:20" ht="13.5" customHeight="1" thickBot="1" x14ac:dyDescent="0.25">
      <c r="A12" s="91" t="s">
        <v>60</v>
      </c>
      <c r="B12" s="55" t="s">
        <v>296</v>
      </c>
      <c r="C12" s="58" t="s">
        <v>218</v>
      </c>
      <c r="D12" s="58" t="s">
        <v>209</v>
      </c>
      <c r="E12" s="187" t="s">
        <v>43</v>
      </c>
      <c r="F12" s="12">
        <v>60</v>
      </c>
      <c r="G12" s="14">
        <v>1</v>
      </c>
      <c r="H12" s="15">
        <v>2</v>
      </c>
      <c r="I12" s="32" t="s">
        <v>43</v>
      </c>
      <c r="J12" s="14">
        <v>1</v>
      </c>
      <c r="K12" s="15">
        <v>2</v>
      </c>
      <c r="L12" s="16" t="s">
        <v>43</v>
      </c>
      <c r="M12" s="14"/>
      <c r="N12" s="15"/>
      <c r="O12" s="32"/>
      <c r="P12" s="14"/>
      <c r="Q12" s="15"/>
      <c r="R12" s="16"/>
      <c r="S12" s="245">
        <f t="shared" si="0"/>
        <v>30</v>
      </c>
      <c r="T12" s="22">
        <f t="shared" si="1"/>
        <v>4</v>
      </c>
    </row>
    <row r="13" spans="1:20" ht="13.5" customHeight="1" x14ac:dyDescent="0.2">
      <c r="A13" s="83" t="s">
        <v>52</v>
      </c>
      <c r="B13" s="84" t="s">
        <v>258</v>
      </c>
      <c r="C13" s="99"/>
      <c r="D13" s="99" t="s">
        <v>209</v>
      </c>
      <c r="E13" s="99" t="s">
        <v>155</v>
      </c>
      <c r="F13" s="100">
        <v>45</v>
      </c>
      <c r="G13" s="87">
        <v>2</v>
      </c>
      <c r="H13" s="88">
        <v>3</v>
      </c>
      <c r="I13" s="89" t="s">
        <v>44</v>
      </c>
      <c r="J13" s="87">
        <v>2</v>
      </c>
      <c r="K13" s="88">
        <v>3</v>
      </c>
      <c r="L13" s="89" t="s">
        <v>44</v>
      </c>
      <c r="M13" s="87"/>
      <c r="N13" s="88"/>
      <c r="O13" s="89"/>
      <c r="P13" s="87"/>
      <c r="Q13" s="88"/>
      <c r="R13" s="89"/>
      <c r="S13" s="246">
        <f t="shared" si="0"/>
        <v>60</v>
      </c>
      <c r="T13" s="94">
        <f t="shared" si="1"/>
        <v>6</v>
      </c>
    </row>
    <row r="14" spans="1:20" ht="13.5" customHeight="1" x14ac:dyDescent="0.2">
      <c r="A14" s="70" t="s">
        <v>53</v>
      </c>
      <c r="B14" s="71" t="s">
        <v>259</v>
      </c>
      <c r="C14" s="72" t="s">
        <v>218</v>
      </c>
      <c r="D14" s="72" t="s">
        <v>209</v>
      </c>
      <c r="E14" s="72" t="s">
        <v>47</v>
      </c>
      <c r="F14" s="73">
        <v>45</v>
      </c>
      <c r="G14" s="74">
        <v>2</v>
      </c>
      <c r="H14" s="75">
        <v>2</v>
      </c>
      <c r="I14" s="76" t="s">
        <v>43</v>
      </c>
      <c r="J14" s="74">
        <v>2</v>
      </c>
      <c r="K14" s="75">
        <v>2</v>
      </c>
      <c r="L14" s="76" t="s">
        <v>43</v>
      </c>
      <c r="M14" s="74"/>
      <c r="N14" s="75"/>
      <c r="O14" s="76"/>
      <c r="P14" s="74"/>
      <c r="Q14" s="75"/>
      <c r="R14" s="76"/>
      <c r="S14" s="236">
        <f t="shared" si="0"/>
        <v>60</v>
      </c>
      <c r="T14" s="77">
        <f t="shared" si="1"/>
        <v>4</v>
      </c>
    </row>
    <row r="15" spans="1:20" ht="13.5" customHeight="1" thickBot="1" x14ac:dyDescent="0.25">
      <c r="A15" s="105" t="s">
        <v>51</v>
      </c>
      <c r="B15" s="46" t="s">
        <v>273</v>
      </c>
      <c r="C15" s="107" t="s">
        <v>218</v>
      </c>
      <c r="D15" s="107" t="s">
        <v>209</v>
      </c>
      <c r="E15" s="107" t="s">
        <v>47</v>
      </c>
      <c r="F15" s="108">
        <v>45</v>
      </c>
      <c r="G15" s="109"/>
      <c r="H15" s="110"/>
      <c r="I15" s="111"/>
      <c r="J15" s="109"/>
      <c r="K15" s="110"/>
      <c r="L15" s="111"/>
      <c r="M15" s="109">
        <v>2</v>
      </c>
      <c r="N15" s="110">
        <v>2</v>
      </c>
      <c r="O15" s="111" t="s">
        <v>43</v>
      </c>
      <c r="P15" s="109">
        <v>2</v>
      </c>
      <c r="Q15" s="110">
        <v>2</v>
      </c>
      <c r="R15" s="111" t="s">
        <v>43</v>
      </c>
      <c r="S15" s="249">
        <f>SUM(G15,J15,M15,P15)*15</f>
        <v>60</v>
      </c>
      <c r="T15" s="112">
        <f>SUM(H15,K15,N15,Q15)</f>
        <v>4</v>
      </c>
    </row>
    <row r="16" spans="1:20" ht="13.5" customHeight="1" thickTop="1" thickBot="1" x14ac:dyDescent="0.25">
      <c r="A16" s="261" t="s">
        <v>15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3"/>
    </row>
    <row r="17" spans="1:20" ht="13.5" customHeight="1" thickBot="1" x14ac:dyDescent="0.25">
      <c r="A17" s="133" t="s">
        <v>205</v>
      </c>
      <c r="B17" s="134"/>
      <c r="C17" s="135"/>
      <c r="D17" s="135"/>
      <c r="E17" s="135"/>
      <c r="F17" s="136"/>
      <c r="G17" s="27"/>
      <c r="H17" s="28">
        <v>4</v>
      </c>
      <c r="I17" s="29"/>
      <c r="J17" s="27"/>
      <c r="K17" s="28">
        <v>4</v>
      </c>
      <c r="L17" s="89"/>
      <c r="M17" s="27"/>
      <c r="N17" s="28">
        <v>2</v>
      </c>
      <c r="O17" s="29"/>
      <c r="P17" s="27"/>
      <c r="Q17" s="28">
        <v>4</v>
      </c>
      <c r="R17" s="172"/>
      <c r="S17" s="238"/>
      <c r="T17" s="147">
        <f t="shared" ref="T17" si="2">SUM(H17,K17,N17,Q17)</f>
        <v>14</v>
      </c>
    </row>
    <row r="18" spans="1:20" ht="13.5" customHeight="1" thickTop="1" thickBot="1" x14ac:dyDescent="0.25">
      <c r="A18" s="158" t="s">
        <v>56</v>
      </c>
      <c r="B18" s="150" t="s">
        <v>265</v>
      </c>
      <c r="C18" s="151"/>
      <c r="D18" s="151"/>
      <c r="E18" s="151" t="s">
        <v>168</v>
      </c>
      <c r="F18" s="152"/>
      <c r="G18" s="153"/>
      <c r="H18" s="154"/>
      <c r="I18" s="155"/>
      <c r="J18" s="153"/>
      <c r="K18" s="154"/>
      <c r="L18" s="155"/>
      <c r="M18" s="153">
        <v>0</v>
      </c>
      <c r="N18" s="154">
        <v>7</v>
      </c>
      <c r="O18" s="155" t="s">
        <v>43</v>
      </c>
      <c r="P18" s="153">
        <v>0</v>
      </c>
      <c r="Q18" s="154">
        <v>8</v>
      </c>
      <c r="R18" s="156" t="s">
        <v>43</v>
      </c>
      <c r="S18" s="239">
        <f t="shared" ref="S18" si="3">SUM(G18,J18,M18,P18)*15</f>
        <v>0</v>
      </c>
      <c r="T18" s="157">
        <f>SUM(H18,K18,N18,Q18)</f>
        <v>15</v>
      </c>
    </row>
    <row r="19" spans="1:20" ht="13.5" customHeight="1" thickTop="1" thickBot="1" x14ac:dyDescent="0.25">
      <c r="A19" s="298" t="s">
        <v>12</v>
      </c>
      <c r="B19" s="299"/>
      <c r="C19" s="299"/>
      <c r="D19" s="299"/>
      <c r="E19" s="299"/>
      <c r="F19" s="300"/>
      <c r="G19" s="225">
        <f>SUM(G7:G18)</f>
        <v>15</v>
      </c>
      <c r="H19" s="23">
        <f t="shared" ref="H19:T19" si="4">SUM(H7:H18)</f>
        <v>30</v>
      </c>
      <c r="I19" s="24"/>
      <c r="J19" s="225">
        <f t="shared" si="4"/>
        <v>15</v>
      </c>
      <c r="K19" s="23">
        <f t="shared" si="4"/>
        <v>30</v>
      </c>
      <c r="L19" s="24"/>
      <c r="M19" s="225">
        <f t="shared" si="4"/>
        <v>12</v>
      </c>
      <c r="N19" s="23">
        <f t="shared" si="4"/>
        <v>30</v>
      </c>
      <c r="O19" s="24"/>
      <c r="P19" s="225">
        <f t="shared" si="4"/>
        <v>11</v>
      </c>
      <c r="Q19" s="23">
        <f t="shared" si="4"/>
        <v>30</v>
      </c>
      <c r="R19" s="24"/>
      <c r="S19" s="231">
        <f t="shared" si="4"/>
        <v>795</v>
      </c>
      <c r="T19" s="25">
        <f t="shared" si="4"/>
        <v>120</v>
      </c>
    </row>
    <row r="20" spans="1:20" ht="12.75" thickTop="1" x14ac:dyDescent="0.2"/>
    <row r="21" spans="1:20" x14ac:dyDescent="0.2">
      <c r="A21" s="1" t="s">
        <v>161</v>
      </c>
    </row>
    <row r="22" spans="1:20" x14ac:dyDescent="0.2">
      <c r="A22" s="1" t="s">
        <v>163</v>
      </c>
    </row>
    <row r="23" spans="1:20" x14ac:dyDescent="0.2">
      <c r="A23" s="1" t="s">
        <v>169</v>
      </c>
    </row>
    <row r="25" spans="1:20" x14ac:dyDescent="0.2">
      <c r="A25" s="171" t="s">
        <v>213</v>
      </c>
    </row>
    <row r="26" spans="1:20" x14ac:dyDescent="0.2">
      <c r="A26" s="113" t="s">
        <v>211</v>
      </c>
      <c r="D26" s="1" t="s">
        <v>214</v>
      </c>
      <c r="E26" s="113"/>
      <c r="G26" s="1" t="s">
        <v>162</v>
      </c>
      <c r="H26" s="113"/>
      <c r="K26" s="113"/>
      <c r="L26" s="113"/>
      <c r="M26" s="113" t="s">
        <v>195</v>
      </c>
      <c r="N26" s="113"/>
      <c r="P26" s="113"/>
      <c r="R26" s="114"/>
    </row>
    <row r="27" spans="1:20" x14ac:dyDescent="0.2">
      <c r="A27" s="113" t="s">
        <v>219</v>
      </c>
      <c r="D27" s="1" t="s">
        <v>200</v>
      </c>
      <c r="E27" s="113"/>
      <c r="G27" s="1" t="s">
        <v>164</v>
      </c>
      <c r="H27" s="113"/>
      <c r="K27" s="113"/>
      <c r="L27" s="113"/>
      <c r="M27" s="113" t="s">
        <v>193</v>
      </c>
      <c r="N27" s="113"/>
      <c r="P27" s="113"/>
      <c r="R27" s="114"/>
    </row>
    <row r="28" spans="1:20" x14ac:dyDescent="0.2">
      <c r="A28" s="1" t="s">
        <v>220</v>
      </c>
      <c r="D28" s="1" t="s">
        <v>210</v>
      </c>
      <c r="G28" s="1" t="s">
        <v>165</v>
      </c>
      <c r="M28" s="1" t="s">
        <v>194</v>
      </c>
      <c r="R28" s="18"/>
    </row>
    <row r="29" spans="1:20" x14ac:dyDescent="0.2">
      <c r="A29" s="1" t="s">
        <v>221</v>
      </c>
      <c r="G29" s="1" t="s">
        <v>166</v>
      </c>
      <c r="R29" s="18"/>
    </row>
    <row r="30" spans="1:20" x14ac:dyDescent="0.2">
      <c r="A30" s="1" t="s">
        <v>212</v>
      </c>
      <c r="G30" s="1" t="s">
        <v>167</v>
      </c>
      <c r="R30" s="18"/>
    </row>
    <row r="32" spans="1:20" x14ac:dyDescent="0.2">
      <c r="A32" s="171" t="s">
        <v>215</v>
      </c>
    </row>
    <row r="33" spans="1:1" x14ac:dyDescent="0.2">
      <c r="A33" s="1" t="s">
        <v>222</v>
      </c>
    </row>
    <row r="34" spans="1:1" x14ac:dyDescent="0.2">
      <c r="A34" s="1" t="s">
        <v>216</v>
      </c>
    </row>
    <row r="35" spans="1:1" x14ac:dyDescent="0.2">
      <c r="A35" s="1" t="s">
        <v>223</v>
      </c>
    </row>
    <row r="36" spans="1:1" x14ac:dyDescent="0.2">
      <c r="A36" s="1" t="s">
        <v>224</v>
      </c>
    </row>
    <row r="37" spans="1:1" x14ac:dyDescent="0.2">
      <c r="A37" s="1" t="s">
        <v>217</v>
      </c>
    </row>
  </sheetData>
  <sheetProtection password="CEBE" sheet="1" objects="1" scenarios="1"/>
  <mergeCells count="22">
    <mergeCell ref="S5:S6"/>
    <mergeCell ref="T5:T6"/>
    <mergeCell ref="A7:T7"/>
    <mergeCell ref="A16:T16"/>
    <mergeCell ref="A19:F19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1:T1"/>
    <mergeCell ref="A2:T2"/>
    <mergeCell ref="B3:L3"/>
    <mergeCell ref="M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workbookViewId="0">
      <selection sqref="A1:T1"/>
    </sheetView>
  </sheetViews>
  <sheetFormatPr defaultRowHeight="12" x14ac:dyDescent="0.2"/>
  <cols>
    <col min="1" max="1" width="38.710937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40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2.75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6" t="s">
        <v>410</v>
      </c>
      <c r="L3" s="296"/>
      <c r="M3" s="296"/>
      <c r="N3" s="296"/>
      <c r="O3" s="296"/>
      <c r="P3" s="296"/>
      <c r="Q3" s="296"/>
      <c r="R3" s="296"/>
      <c r="S3" s="296"/>
      <c r="T3" s="297"/>
    </row>
    <row r="4" spans="1:20" ht="12.75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93" t="s">
        <v>6</v>
      </c>
      <c r="J6" s="2" t="s">
        <v>5</v>
      </c>
      <c r="K6" s="19" t="s">
        <v>2</v>
      </c>
      <c r="L6" s="193" t="s">
        <v>6</v>
      </c>
      <c r="M6" s="2" t="s">
        <v>5</v>
      </c>
      <c r="N6" s="19" t="s">
        <v>2</v>
      </c>
      <c r="O6" s="193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2.95" customHeight="1" thickTop="1" thickBot="1" x14ac:dyDescent="0.25">
      <c r="A7" s="310" t="s">
        <v>203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2"/>
    </row>
    <row r="8" spans="1:20" ht="12.95" customHeight="1" x14ac:dyDescent="0.2">
      <c r="A8" s="115" t="s">
        <v>207</v>
      </c>
      <c r="B8" s="84" t="s">
        <v>243</v>
      </c>
      <c r="C8" s="85"/>
      <c r="D8" s="85" t="s">
        <v>198</v>
      </c>
      <c r="E8" s="85" t="s">
        <v>47</v>
      </c>
      <c r="F8" s="86">
        <v>45</v>
      </c>
      <c r="G8" s="167">
        <v>2</v>
      </c>
      <c r="H8" s="168">
        <v>2</v>
      </c>
      <c r="I8" s="69" t="s">
        <v>44</v>
      </c>
      <c r="J8" s="167">
        <v>2</v>
      </c>
      <c r="K8" s="168">
        <v>2</v>
      </c>
      <c r="L8" s="69" t="s">
        <v>44</v>
      </c>
      <c r="M8" s="167">
        <v>2</v>
      </c>
      <c r="N8" s="168">
        <v>2</v>
      </c>
      <c r="O8" s="69" t="s">
        <v>44</v>
      </c>
      <c r="P8" s="167">
        <v>2</v>
      </c>
      <c r="Q8" s="168">
        <v>2</v>
      </c>
      <c r="R8" s="69" t="s">
        <v>44</v>
      </c>
      <c r="S8" s="235">
        <f t="shared" ref="S8:S12" si="0">SUM(G8,J8,M8,P8)*15</f>
        <v>120</v>
      </c>
      <c r="T8" s="90">
        <f t="shared" ref="T8:T12" si="1">SUM(H8,K8,N8,Q8)</f>
        <v>8</v>
      </c>
    </row>
    <row r="9" spans="1:20" ht="12.95" customHeight="1" x14ac:dyDescent="0.2">
      <c r="A9" s="70" t="s">
        <v>144</v>
      </c>
      <c r="B9" s="71" t="s">
        <v>244</v>
      </c>
      <c r="C9" s="72" t="s">
        <v>218</v>
      </c>
      <c r="D9" s="72" t="s">
        <v>198</v>
      </c>
      <c r="E9" s="72" t="s">
        <v>47</v>
      </c>
      <c r="F9" s="73">
        <v>45</v>
      </c>
      <c r="G9" s="74">
        <v>1</v>
      </c>
      <c r="H9" s="75">
        <v>2</v>
      </c>
      <c r="I9" s="76" t="s">
        <v>43</v>
      </c>
      <c r="J9" s="74">
        <v>1</v>
      </c>
      <c r="K9" s="75">
        <v>2</v>
      </c>
      <c r="L9" s="76" t="s">
        <v>43</v>
      </c>
      <c r="M9" s="74"/>
      <c r="N9" s="75"/>
      <c r="O9" s="76"/>
      <c r="P9" s="74"/>
      <c r="Q9" s="75"/>
      <c r="R9" s="76"/>
      <c r="S9" s="236">
        <f t="shared" si="0"/>
        <v>30</v>
      </c>
      <c r="T9" s="77">
        <f t="shared" si="1"/>
        <v>4</v>
      </c>
    </row>
    <row r="10" spans="1:20" ht="12.95" customHeight="1" x14ac:dyDescent="0.2">
      <c r="A10" s="70" t="s">
        <v>143</v>
      </c>
      <c r="B10" s="71" t="s">
        <v>245</v>
      </c>
      <c r="C10" s="72" t="s">
        <v>218</v>
      </c>
      <c r="D10" s="72" t="s">
        <v>198</v>
      </c>
      <c r="E10" s="72" t="s">
        <v>47</v>
      </c>
      <c r="F10" s="73">
        <v>45</v>
      </c>
      <c r="G10" s="74">
        <v>1</v>
      </c>
      <c r="H10" s="75">
        <v>2</v>
      </c>
      <c r="I10" s="76" t="s">
        <v>43</v>
      </c>
      <c r="J10" s="74">
        <v>1</v>
      </c>
      <c r="K10" s="75">
        <v>2</v>
      </c>
      <c r="L10" s="76" t="s">
        <v>43</v>
      </c>
      <c r="M10" s="74"/>
      <c r="N10" s="75"/>
      <c r="O10" s="76"/>
      <c r="P10" s="74"/>
      <c r="Q10" s="75"/>
      <c r="R10" s="76"/>
      <c r="S10" s="236">
        <f>SUM(G10,J10,M10,P10)*15</f>
        <v>30</v>
      </c>
      <c r="T10" s="77">
        <f>SUM(H10,K10,N10,Q10)</f>
        <v>4</v>
      </c>
    </row>
    <row r="11" spans="1:20" ht="12.95" customHeight="1" x14ac:dyDescent="0.2">
      <c r="A11" s="70" t="s">
        <v>145</v>
      </c>
      <c r="B11" s="71" t="s">
        <v>246</v>
      </c>
      <c r="C11" s="72"/>
      <c r="D11" s="72" t="s">
        <v>198</v>
      </c>
      <c r="E11" s="72" t="s">
        <v>47</v>
      </c>
      <c r="F11" s="73">
        <v>45</v>
      </c>
      <c r="G11" s="74">
        <v>1</v>
      </c>
      <c r="H11" s="75">
        <v>2</v>
      </c>
      <c r="I11" s="76" t="s">
        <v>44</v>
      </c>
      <c r="J11" s="74"/>
      <c r="K11" s="75"/>
      <c r="L11" s="76"/>
      <c r="M11" s="74"/>
      <c r="N11" s="75"/>
      <c r="O11" s="76"/>
      <c r="P11" s="74"/>
      <c r="Q11" s="75"/>
      <c r="R11" s="76"/>
      <c r="S11" s="236">
        <f t="shared" si="0"/>
        <v>15</v>
      </c>
      <c r="T11" s="77">
        <f t="shared" si="1"/>
        <v>2</v>
      </c>
    </row>
    <row r="12" spans="1:20" ht="12.95" customHeight="1" x14ac:dyDescent="0.2">
      <c r="A12" s="70" t="s">
        <v>151</v>
      </c>
      <c r="B12" s="71" t="s">
        <v>247</v>
      </c>
      <c r="C12" s="72"/>
      <c r="D12" s="72" t="s">
        <v>199</v>
      </c>
      <c r="E12" s="72" t="s">
        <v>168</v>
      </c>
      <c r="F12" s="73"/>
      <c r="G12" s="74"/>
      <c r="H12" s="75"/>
      <c r="I12" s="76"/>
      <c r="J12" s="74"/>
      <c r="K12" s="75"/>
      <c r="L12" s="76"/>
      <c r="M12" s="74"/>
      <c r="N12" s="75"/>
      <c r="O12" s="76"/>
      <c r="P12" s="74">
        <v>0</v>
      </c>
      <c r="Q12" s="75">
        <v>1</v>
      </c>
      <c r="R12" s="76" t="s">
        <v>43</v>
      </c>
      <c r="S12" s="236">
        <f t="shared" si="0"/>
        <v>0</v>
      </c>
      <c r="T12" s="77">
        <f t="shared" si="1"/>
        <v>1</v>
      </c>
    </row>
    <row r="13" spans="1:20" ht="12.95" customHeight="1" x14ac:dyDescent="0.2">
      <c r="A13" s="95" t="s">
        <v>150</v>
      </c>
      <c r="B13" s="71" t="s">
        <v>248</v>
      </c>
      <c r="C13" s="72"/>
      <c r="D13" s="72" t="s">
        <v>199</v>
      </c>
      <c r="E13" s="72" t="s">
        <v>43</v>
      </c>
      <c r="F13" s="73"/>
      <c r="G13" s="74"/>
      <c r="H13" s="75"/>
      <c r="I13" s="96"/>
      <c r="J13" s="74">
        <v>0</v>
      </c>
      <c r="K13" s="75">
        <v>1</v>
      </c>
      <c r="L13" s="76" t="s">
        <v>43</v>
      </c>
      <c r="M13" s="74"/>
      <c r="N13" s="75"/>
      <c r="O13" s="96"/>
      <c r="P13" s="74">
        <v>0</v>
      </c>
      <c r="Q13" s="75">
        <v>1</v>
      </c>
      <c r="R13" s="76" t="s">
        <v>43</v>
      </c>
      <c r="S13" s="236">
        <f t="shared" ref="S13:S20" si="2">SUM(G13,J13,M13,P13)*15</f>
        <v>0</v>
      </c>
      <c r="T13" s="77">
        <f t="shared" ref="T13:T20" si="3">SUM(H13,K13,N13,Q13)</f>
        <v>2</v>
      </c>
    </row>
    <row r="14" spans="1:20" ht="12.95" customHeight="1" x14ac:dyDescent="0.2">
      <c r="A14" s="95" t="s">
        <v>152</v>
      </c>
      <c r="B14" s="71" t="s">
        <v>249</v>
      </c>
      <c r="C14" s="72" t="s">
        <v>218</v>
      </c>
      <c r="D14" s="72" t="s">
        <v>198</v>
      </c>
      <c r="E14" s="72" t="s">
        <v>43</v>
      </c>
      <c r="F14" s="73">
        <v>60</v>
      </c>
      <c r="G14" s="74">
        <v>1</v>
      </c>
      <c r="H14" s="75">
        <v>2</v>
      </c>
      <c r="I14" s="96" t="s">
        <v>43</v>
      </c>
      <c r="J14" s="74">
        <v>1</v>
      </c>
      <c r="K14" s="75">
        <v>2</v>
      </c>
      <c r="L14" s="76" t="s">
        <v>43</v>
      </c>
      <c r="M14" s="74"/>
      <c r="N14" s="75"/>
      <c r="O14" s="96"/>
      <c r="P14" s="74"/>
      <c r="Q14" s="75"/>
      <c r="R14" s="76"/>
      <c r="S14" s="236">
        <f>SUM(G14,J14,M14,P14)*15</f>
        <v>30</v>
      </c>
      <c r="T14" s="77">
        <f>SUM(H14,K14,N14,Q14)</f>
        <v>4</v>
      </c>
    </row>
    <row r="15" spans="1:20" ht="12.95" customHeight="1" x14ac:dyDescent="0.2">
      <c r="A15" s="95" t="s">
        <v>153</v>
      </c>
      <c r="B15" s="71" t="s">
        <v>250</v>
      </c>
      <c r="C15" s="72" t="s">
        <v>218</v>
      </c>
      <c r="D15" s="72" t="s">
        <v>198</v>
      </c>
      <c r="E15" s="72" t="s">
        <v>43</v>
      </c>
      <c r="F15" s="73">
        <v>60</v>
      </c>
      <c r="G15" s="74">
        <v>1</v>
      </c>
      <c r="H15" s="75">
        <v>3</v>
      </c>
      <c r="I15" s="96" t="s">
        <v>43</v>
      </c>
      <c r="J15" s="74">
        <v>1</v>
      </c>
      <c r="K15" s="75">
        <v>3</v>
      </c>
      <c r="L15" s="76" t="s">
        <v>43</v>
      </c>
      <c r="M15" s="74">
        <v>2</v>
      </c>
      <c r="N15" s="75">
        <v>4</v>
      </c>
      <c r="O15" s="96" t="s">
        <v>43</v>
      </c>
      <c r="P15" s="74">
        <v>2</v>
      </c>
      <c r="Q15" s="75">
        <v>4</v>
      </c>
      <c r="R15" s="76" t="s">
        <v>43</v>
      </c>
      <c r="S15" s="236">
        <f>SUM(G15,J15,M15,P15)*15</f>
        <v>90</v>
      </c>
      <c r="T15" s="77">
        <f>SUM(H15,K15,N15,Q15)</f>
        <v>14</v>
      </c>
    </row>
    <row r="16" spans="1:20" ht="12.95" customHeight="1" x14ac:dyDescent="0.2">
      <c r="A16" s="95" t="s">
        <v>154</v>
      </c>
      <c r="B16" s="71" t="s">
        <v>251</v>
      </c>
      <c r="C16" s="72" t="s">
        <v>218</v>
      </c>
      <c r="D16" s="72" t="s">
        <v>199</v>
      </c>
      <c r="E16" s="72" t="s">
        <v>43</v>
      </c>
      <c r="F16" s="73">
        <v>60</v>
      </c>
      <c r="G16" s="74">
        <v>0.5</v>
      </c>
      <c r="H16" s="75">
        <v>2</v>
      </c>
      <c r="I16" s="96" t="s">
        <v>43</v>
      </c>
      <c r="J16" s="74">
        <v>0.5</v>
      </c>
      <c r="K16" s="75">
        <v>2</v>
      </c>
      <c r="L16" s="76" t="s">
        <v>43</v>
      </c>
      <c r="M16" s="74">
        <v>0.5</v>
      </c>
      <c r="N16" s="75">
        <v>2</v>
      </c>
      <c r="O16" s="96" t="s">
        <v>43</v>
      </c>
      <c r="P16" s="74">
        <v>0.5</v>
      </c>
      <c r="Q16" s="75">
        <v>2</v>
      </c>
      <c r="R16" s="76" t="s">
        <v>43</v>
      </c>
      <c r="S16" s="236">
        <f>SUM(G16,J16,M16,P16)*15</f>
        <v>30</v>
      </c>
      <c r="T16" s="77">
        <f>SUM(H16,K16,N16,Q16)</f>
        <v>8</v>
      </c>
    </row>
    <row r="17" spans="1:20" ht="12.95" customHeight="1" x14ac:dyDescent="0.2">
      <c r="A17" s="70" t="s">
        <v>117</v>
      </c>
      <c r="B17" s="71" t="s">
        <v>252</v>
      </c>
      <c r="C17" s="72" t="s">
        <v>218</v>
      </c>
      <c r="D17" s="72" t="s">
        <v>199</v>
      </c>
      <c r="E17" s="72" t="s">
        <v>43</v>
      </c>
      <c r="F17" s="73">
        <v>60</v>
      </c>
      <c r="G17" s="74">
        <v>0.5</v>
      </c>
      <c r="H17" s="75">
        <v>2</v>
      </c>
      <c r="I17" s="96" t="s">
        <v>43</v>
      </c>
      <c r="J17" s="74">
        <v>0.5</v>
      </c>
      <c r="K17" s="75">
        <v>2</v>
      </c>
      <c r="L17" s="76" t="s">
        <v>43</v>
      </c>
      <c r="M17" s="74">
        <v>0.5</v>
      </c>
      <c r="N17" s="75">
        <v>2</v>
      </c>
      <c r="O17" s="76" t="s">
        <v>43</v>
      </c>
      <c r="P17" s="74">
        <v>0.5</v>
      </c>
      <c r="Q17" s="75">
        <v>2</v>
      </c>
      <c r="R17" s="76" t="s">
        <v>43</v>
      </c>
      <c r="S17" s="236">
        <f t="shared" si="2"/>
        <v>30</v>
      </c>
      <c r="T17" s="77">
        <f t="shared" si="3"/>
        <v>8</v>
      </c>
    </row>
    <row r="18" spans="1:20" ht="12.95" customHeight="1" x14ac:dyDescent="0.2">
      <c r="A18" s="70" t="s">
        <v>147</v>
      </c>
      <c r="B18" s="71" t="s">
        <v>253</v>
      </c>
      <c r="C18" s="72"/>
      <c r="D18" s="72" t="s">
        <v>199</v>
      </c>
      <c r="E18" s="72" t="s">
        <v>43</v>
      </c>
      <c r="F18" s="73"/>
      <c r="G18" s="74"/>
      <c r="H18" s="75"/>
      <c r="I18" s="96"/>
      <c r="J18" s="74"/>
      <c r="K18" s="75"/>
      <c r="L18" s="76"/>
      <c r="M18" s="74">
        <v>0</v>
      </c>
      <c r="N18" s="75">
        <v>1</v>
      </c>
      <c r="O18" s="96" t="s">
        <v>43</v>
      </c>
      <c r="P18" s="74">
        <v>0</v>
      </c>
      <c r="Q18" s="75">
        <v>1</v>
      </c>
      <c r="R18" s="76" t="s">
        <v>43</v>
      </c>
      <c r="S18" s="236">
        <f t="shared" si="2"/>
        <v>0</v>
      </c>
      <c r="T18" s="77">
        <f t="shared" si="3"/>
        <v>2</v>
      </c>
    </row>
    <row r="19" spans="1:20" ht="12.95" customHeight="1" x14ac:dyDescent="0.2">
      <c r="A19" s="70" t="s">
        <v>148</v>
      </c>
      <c r="B19" s="48" t="s">
        <v>254</v>
      </c>
      <c r="C19" s="49" t="s">
        <v>218</v>
      </c>
      <c r="D19" s="49" t="s">
        <v>198</v>
      </c>
      <c r="E19" s="49" t="s">
        <v>47</v>
      </c>
      <c r="F19" s="11">
        <v>45</v>
      </c>
      <c r="G19" s="3">
        <v>1</v>
      </c>
      <c r="H19" s="4">
        <v>2</v>
      </c>
      <c r="I19" s="5" t="s">
        <v>43</v>
      </c>
      <c r="J19" s="3">
        <v>1</v>
      </c>
      <c r="K19" s="4">
        <v>2</v>
      </c>
      <c r="L19" s="13" t="s">
        <v>43</v>
      </c>
      <c r="M19" s="3"/>
      <c r="N19" s="4"/>
      <c r="O19" s="5"/>
      <c r="P19" s="3"/>
      <c r="Q19" s="4"/>
      <c r="R19" s="13"/>
      <c r="S19" s="242">
        <f t="shared" si="2"/>
        <v>30</v>
      </c>
      <c r="T19" s="21">
        <f t="shared" si="3"/>
        <v>4</v>
      </c>
    </row>
    <row r="20" spans="1:20" ht="12.95" customHeight="1" x14ac:dyDescent="0.2">
      <c r="A20" s="70" t="s">
        <v>149</v>
      </c>
      <c r="B20" s="48" t="s">
        <v>255</v>
      </c>
      <c r="C20" s="49"/>
      <c r="D20" s="49" t="s">
        <v>198</v>
      </c>
      <c r="E20" s="49" t="s">
        <v>43</v>
      </c>
      <c r="F20" s="11"/>
      <c r="G20" s="3"/>
      <c r="H20" s="4"/>
      <c r="I20" s="5"/>
      <c r="J20" s="3"/>
      <c r="K20" s="4"/>
      <c r="L20" s="13"/>
      <c r="M20" s="3">
        <v>0</v>
      </c>
      <c r="N20" s="4">
        <v>1</v>
      </c>
      <c r="O20" s="5" t="s">
        <v>43</v>
      </c>
      <c r="P20" s="3"/>
      <c r="Q20" s="4"/>
      <c r="R20" s="13"/>
      <c r="S20" s="242">
        <f t="shared" si="2"/>
        <v>0</v>
      </c>
      <c r="T20" s="21">
        <f t="shared" si="3"/>
        <v>1</v>
      </c>
    </row>
    <row r="21" spans="1:20" ht="12.95" customHeight="1" x14ac:dyDescent="0.2">
      <c r="A21" s="70" t="s">
        <v>146</v>
      </c>
      <c r="B21" s="71" t="s">
        <v>256</v>
      </c>
      <c r="C21" s="72"/>
      <c r="D21" s="72" t="s">
        <v>199</v>
      </c>
      <c r="E21" s="72" t="s">
        <v>43</v>
      </c>
      <c r="F21" s="73">
        <v>60</v>
      </c>
      <c r="G21" s="101"/>
      <c r="H21" s="102"/>
      <c r="I21" s="103"/>
      <c r="J21" s="101"/>
      <c r="K21" s="75"/>
      <c r="L21" s="104"/>
      <c r="M21" s="101"/>
      <c r="N21" s="102"/>
      <c r="O21" s="103"/>
      <c r="P21" s="101">
        <v>0.5</v>
      </c>
      <c r="Q21" s="102">
        <v>1</v>
      </c>
      <c r="R21" s="103" t="s">
        <v>43</v>
      </c>
      <c r="S21" s="236">
        <f t="shared" ref="S21:S25" si="4">SUM(G21,J21,M21,P21)*15</f>
        <v>7.5</v>
      </c>
      <c r="T21" s="94">
        <f t="shared" ref="T21:T25" si="5">SUM(H21,K21,N21,Q21)</f>
        <v>1</v>
      </c>
    </row>
    <row r="22" spans="1:20" ht="12.95" customHeight="1" x14ac:dyDescent="0.2">
      <c r="A22" s="70" t="s">
        <v>141</v>
      </c>
      <c r="B22" s="71" t="s">
        <v>257</v>
      </c>
      <c r="C22" s="72"/>
      <c r="D22" s="72" t="s">
        <v>198</v>
      </c>
      <c r="E22" s="72" t="s">
        <v>47</v>
      </c>
      <c r="F22" s="73">
        <v>45</v>
      </c>
      <c r="G22" s="74">
        <v>2</v>
      </c>
      <c r="H22" s="75">
        <v>2</v>
      </c>
      <c r="I22" s="76" t="s">
        <v>43</v>
      </c>
      <c r="J22" s="74">
        <v>2</v>
      </c>
      <c r="K22" s="75">
        <v>2</v>
      </c>
      <c r="L22" s="76" t="s">
        <v>44</v>
      </c>
      <c r="M22" s="74"/>
      <c r="N22" s="75"/>
      <c r="O22" s="76"/>
      <c r="P22" s="74"/>
      <c r="Q22" s="75"/>
      <c r="R22" s="76"/>
      <c r="S22" s="236">
        <f>SUM(G22,J22,M22,P22)*15</f>
        <v>60</v>
      </c>
      <c r="T22" s="77">
        <f>SUM(H22,K22,N22,Q22)</f>
        <v>4</v>
      </c>
    </row>
    <row r="23" spans="1:20" ht="12.95" customHeight="1" x14ac:dyDescent="0.2">
      <c r="A23" s="70" t="s">
        <v>52</v>
      </c>
      <c r="B23" s="71" t="s">
        <v>258</v>
      </c>
      <c r="C23" s="72"/>
      <c r="D23" s="72" t="s">
        <v>198</v>
      </c>
      <c r="E23" s="72" t="s">
        <v>155</v>
      </c>
      <c r="F23" s="73">
        <v>45</v>
      </c>
      <c r="G23" s="74">
        <v>2</v>
      </c>
      <c r="H23" s="75">
        <v>3</v>
      </c>
      <c r="I23" s="76" t="s">
        <v>44</v>
      </c>
      <c r="J23" s="74">
        <v>2</v>
      </c>
      <c r="K23" s="75">
        <v>3</v>
      </c>
      <c r="L23" s="76" t="s">
        <v>44</v>
      </c>
      <c r="M23" s="74"/>
      <c r="N23" s="75"/>
      <c r="O23" s="76"/>
      <c r="P23" s="74"/>
      <c r="Q23" s="75"/>
      <c r="R23" s="76"/>
      <c r="S23" s="236">
        <f t="shared" si="4"/>
        <v>60</v>
      </c>
      <c r="T23" s="77">
        <f t="shared" si="5"/>
        <v>6</v>
      </c>
    </row>
    <row r="24" spans="1:20" ht="12.95" customHeight="1" x14ac:dyDescent="0.2">
      <c r="A24" s="70" t="s">
        <v>53</v>
      </c>
      <c r="B24" s="71" t="s">
        <v>259</v>
      </c>
      <c r="C24" s="72" t="s">
        <v>218</v>
      </c>
      <c r="D24" s="72" t="s">
        <v>198</v>
      </c>
      <c r="E24" s="72" t="s">
        <v>47</v>
      </c>
      <c r="F24" s="73">
        <v>45</v>
      </c>
      <c r="G24" s="74">
        <v>2</v>
      </c>
      <c r="H24" s="75">
        <v>2</v>
      </c>
      <c r="I24" s="76" t="s">
        <v>43</v>
      </c>
      <c r="J24" s="74">
        <v>2</v>
      </c>
      <c r="K24" s="75">
        <v>2</v>
      </c>
      <c r="L24" s="76" t="s">
        <v>43</v>
      </c>
      <c r="M24" s="74"/>
      <c r="N24" s="75"/>
      <c r="O24" s="76"/>
      <c r="P24" s="74"/>
      <c r="Q24" s="75"/>
      <c r="R24" s="76"/>
      <c r="S24" s="236">
        <f t="shared" si="4"/>
        <v>60</v>
      </c>
      <c r="T24" s="77">
        <f t="shared" si="5"/>
        <v>4</v>
      </c>
    </row>
    <row r="25" spans="1:20" ht="12.95" customHeight="1" thickBot="1" x14ac:dyDescent="0.25">
      <c r="A25" s="105" t="s">
        <v>142</v>
      </c>
      <c r="B25" s="106" t="s">
        <v>260</v>
      </c>
      <c r="C25" s="107"/>
      <c r="D25" s="107" t="s">
        <v>198</v>
      </c>
      <c r="E25" s="107" t="s">
        <v>43</v>
      </c>
      <c r="F25" s="108">
        <v>60</v>
      </c>
      <c r="G25" s="109">
        <v>3</v>
      </c>
      <c r="H25" s="110">
        <v>2</v>
      </c>
      <c r="I25" s="111" t="s">
        <v>43</v>
      </c>
      <c r="J25" s="109">
        <v>3</v>
      </c>
      <c r="K25" s="110">
        <v>2</v>
      </c>
      <c r="L25" s="111" t="s">
        <v>43</v>
      </c>
      <c r="M25" s="109">
        <v>3</v>
      </c>
      <c r="N25" s="110">
        <v>2</v>
      </c>
      <c r="O25" s="111" t="s">
        <v>43</v>
      </c>
      <c r="P25" s="109">
        <v>3</v>
      </c>
      <c r="Q25" s="110">
        <v>2</v>
      </c>
      <c r="R25" s="111" t="s">
        <v>43</v>
      </c>
      <c r="S25" s="249">
        <f t="shared" si="4"/>
        <v>180</v>
      </c>
      <c r="T25" s="112">
        <f t="shared" si="5"/>
        <v>8</v>
      </c>
    </row>
    <row r="26" spans="1:20" ht="12.95" customHeight="1" thickTop="1" thickBot="1" x14ac:dyDescent="0.25">
      <c r="A26" s="268" t="s">
        <v>230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70"/>
    </row>
    <row r="27" spans="1:20" ht="12.95" customHeight="1" x14ac:dyDescent="0.2">
      <c r="A27" s="70" t="s">
        <v>232</v>
      </c>
      <c r="B27" s="71" t="s">
        <v>261</v>
      </c>
      <c r="C27" s="72"/>
      <c r="D27" s="72" t="s">
        <v>198</v>
      </c>
      <c r="E27" s="72" t="s">
        <v>47</v>
      </c>
      <c r="F27" s="73">
        <v>45</v>
      </c>
      <c r="G27" s="74"/>
      <c r="H27" s="75"/>
      <c r="I27" s="76"/>
      <c r="J27" s="74">
        <v>1</v>
      </c>
      <c r="K27" s="75">
        <v>2</v>
      </c>
      <c r="L27" s="76" t="s">
        <v>44</v>
      </c>
      <c r="M27" s="74">
        <v>1</v>
      </c>
      <c r="N27" s="75">
        <v>2</v>
      </c>
      <c r="O27" s="76" t="s">
        <v>44</v>
      </c>
      <c r="P27" s="74">
        <v>1</v>
      </c>
      <c r="Q27" s="75">
        <v>2</v>
      </c>
      <c r="R27" s="76" t="s">
        <v>44</v>
      </c>
      <c r="S27" s="236">
        <f>SUM(G27,J27,M27,P27)*15</f>
        <v>45</v>
      </c>
      <c r="T27" s="77">
        <f>SUM(H27,K27,N27,Q27)</f>
        <v>6</v>
      </c>
    </row>
    <row r="28" spans="1:20" ht="12.95" customHeight="1" thickBot="1" x14ac:dyDescent="0.25">
      <c r="A28" s="70" t="s">
        <v>233</v>
      </c>
      <c r="B28" s="71" t="s">
        <v>262</v>
      </c>
      <c r="C28" s="72"/>
      <c r="D28" s="72" t="s">
        <v>198</v>
      </c>
      <c r="E28" s="72" t="s">
        <v>47</v>
      </c>
      <c r="F28" s="73">
        <v>45</v>
      </c>
      <c r="G28" s="137"/>
      <c r="H28" s="138"/>
      <c r="I28" s="149"/>
      <c r="J28" s="74">
        <v>1</v>
      </c>
      <c r="K28" s="75">
        <v>2</v>
      </c>
      <c r="L28" s="76" t="s">
        <v>44</v>
      </c>
      <c r="M28" s="74">
        <v>1</v>
      </c>
      <c r="N28" s="75">
        <v>2</v>
      </c>
      <c r="O28" s="76" t="s">
        <v>44</v>
      </c>
      <c r="P28" s="74">
        <v>1</v>
      </c>
      <c r="Q28" s="75">
        <v>2</v>
      </c>
      <c r="R28" s="76" t="s">
        <v>44</v>
      </c>
      <c r="S28" s="246">
        <f>SUM(G28,J28,M28,P28)*15</f>
        <v>45</v>
      </c>
      <c r="T28" s="94">
        <f>SUM(H28,K28,N28,Q28)</f>
        <v>6</v>
      </c>
    </row>
    <row r="29" spans="1:20" ht="12.95" customHeight="1" thickTop="1" thickBot="1" x14ac:dyDescent="0.25">
      <c r="A29" s="268" t="s">
        <v>231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70"/>
    </row>
    <row r="30" spans="1:20" ht="12.95" customHeight="1" x14ac:dyDescent="0.2">
      <c r="A30" s="70" t="s">
        <v>234</v>
      </c>
      <c r="B30" s="71" t="s">
        <v>263</v>
      </c>
      <c r="C30" s="72"/>
      <c r="D30" s="72" t="s">
        <v>199</v>
      </c>
      <c r="E30" s="72" t="s">
        <v>43</v>
      </c>
      <c r="F30" s="73">
        <v>60</v>
      </c>
      <c r="G30" s="74"/>
      <c r="H30" s="75"/>
      <c r="I30" s="76"/>
      <c r="J30" s="74"/>
      <c r="K30" s="75"/>
      <c r="L30" s="76"/>
      <c r="M30" s="74">
        <v>0.5</v>
      </c>
      <c r="N30" s="75">
        <v>1</v>
      </c>
      <c r="O30" s="76" t="s">
        <v>43</v>
      </c>
      <c r="P30" s="74"/>
      <c r="Q30" s="75"/>
      <c r="R30" s="76"/>
      <c r="S30" s="236">
        <f>SUM(G30,J30,M30,P30)*15</f>
        <v>7.5</v>
      </c>
      <c r="T30" s="77">
        <f>SUM(H30,K30,N30,Q30)</f>
        <v>1</v>
      </c>
    </row>
    <row r="31" spans="1:20" ht="12.95" customHeight="1" thickBot="1" x14ac:dyDescent="0.25">
      <c r="A31" s="70" t="s">
        <v>235</v>
      </c>
      <c r="B31" s="71" t="s">
        <v>264</v>
      </c>
      <c r="C31" s="72"/>
      <c r="D31" s="72" t="s">
        <v>199</v>
      </c>
      <c r="E31" s="72" t="s">
        <v>43</v>
      </c>
      <c r="F31" s="73">
        <v>60</v>
      </c>
      <c r="G31" s="137"/>
      <c r="H31" s="138"/>
      <c r="I31" s="149"/>
      <c r="J31" s="137"/>
      <c r="K31" s="88"/>
      <c r="L31" s="31"/>
      <c r="M31" s="137">
        <v>0.5</v>
      </c>
      <c r="N31" s="138">
        <v>1</v>
      </c>
      <c r="O31" s="149" t="s">
        <v>43</v>
      </c>
      <c r="P31" s="137"/>
      <c r="Q31" s="88"/>
      <c r="R31" s="31"/>
      <c r="S31" s="246">
        <f>SUM(G31,J31,M31,P31)*15</f>
        <v>7.5</v>
      </c>
      <c r="T31" s="94">
        <f>SUM(H31,K31,N31,Q31)</f>
        <v>1</v>
      </c>
    </row>
    <row r="32" spans="1:20" ht="12.95" customHeight="1" thickTop="1" thickBot="1" x14ac:dyDescent="0.25">
      <c r="A32" s="268" t="s">
        <v>15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70"/>
    </row>
    <row r="33" spans="1:20" ht="12.95" customHeight="1" thickBot="1" x14ac:dyDescent="0.25">
      <c r="A33" s="133" t="s">
        <v>205</v>
      </c>
      <c r="B33" s="134"/>
      <c r="C33" s="135"/>
      <c r="D33" s="135"/>
      <c r="E33" s="135"/>
      <c r="F33" s="136"/>
      <c r="G33" s="140"/>
      <c r="H33" s="141">
        <v>3</v>
      </c>
      <c r="I33" s="143"/>
      <c r="J33" s="140"/>
      <c r="K33" s="141">
        <v>2</v>
      </c>
      <c r="L33" s="31"/>
      <c r="M33" s="140"/>
      <c r="N33" s="141">
        <v>4</v>
      </c>
      <c r="O33" s="143"/>
      <c r="P33" s="140"/>
      <c r="Q33" s="141">
        <v>4</v>
      </c>
      <c r="R33" s="159"/>
      <c r="S33" s="238"/>
      <c r="T33" s="147">
        <f t="shared" ref="T33" si="6">SUM(H33,K33,N33,Q33)</f>
        <v>13</v>
      </c>
    </row>
    <row r="34" spans="1:20" ht="12.95" customHeight="1" thickTop="1" thickBot="1" x14ac:dyDescent="0.25">
      <c r="A34" s="158" t="s">
        <v>56</v>
      </c>
      <c r="B34" s="150" t="s">
        <v>265</v>
      </c>
      <c r="C34" s="160"/>
      <c r="D34" s="160"/>
      <c r="E34" s="160" t="s">
        <v>168</v>
      </c>
      <c r="F34" s="161"/>
      <c r="G34" s="162"/>
      <c r="H34" s="163"/>
      <c r="I34" s="164"/>
      <c r="J34" s="162"/>
      <c r="K34" s="163"/>
      <c r="L34" s="164"/>
      <c r="M34" s="162">
        <v>0</v>
      </c>
      <c r="N34" s="163">
        <v>7</v>
      </c>
      <c r="O34" s="164" t="s">
        <v>43</v>
      </c>
      <c r="P34" s="162">
        <v>0</v>
      </c>
      <c r="Q34" s="163">
        <v>8</v>
      </c>
      <c r="R34" s="165" t="s">
        <v>43</v>
      </c>
      <c r="S34" s="239">
        <f>SUM(G34,J34,M34,P34)*15</f>
        <v>0</v>
      </c>
      <c r="T34" s="166">
        <f>SUM(H34,K34,N34,,Q34)</f>
        <v>15</v>
      </c>
    </row>
    <row r="35" spans="1:20" ht="12.95" customHeight="1" thickTop="1" thickBot="1" x14ac:dyDescent="0.25">
      <c r="A35" s="298" t="s">
        <v>12</v>
      </c>
      <c r="B35" s="299"/>
      <c r="C35" s="299"/>
      <c r="D35" s="299"/>
      <c r="E35" s="299"/>
      <c r="F35" s="300"/>
      <c r="G35" s="225">
        <f>SUM(G8:G27,G30,G33:G34)</f>
        <v>18</v>
      </c>
      <c r="H35" s="23">
        <f>SUM(H8:H27,H30,H33:H34)</f>
        <v>31</v>
      </c>
      <c r="I35" s="24"/>
      <c r="J35" s="225">
        <f t="shared" ref="J35:P35" si="7">SUM(J8:J27,J30,J33:J34)</f>
        <v>18</v>
      </c>
      <c r="K35" s="23">
        <f>SUM(K8:K27,K30,K33:K34)</f>
        <v>31</v>
      </c>
      <c r="L35" s="24"/>
      <c r="M35" s="225">
        <f t="shared" si="7"/>
        <v>9.5</v>
      </c>
      <c r="N35" s="23">
        <f>SUM(N8:N27,N30,N33:N34)</f>
        <v>28</v>
      </c>
      <c r="O35" s="24"/>
      <c r="P35" s="225">
        <f t="shared" si="7"/>
        <v>9.5</v>
      </c>
      <c r="Q35" s="23">
        <f>SUM(Q8:Q27,Q30,Q33:Q34)</f>
        <v>30</v>
      </c>
      <c r="R35" s="24"/>
      <c r="S35" s="231">
        <f>SUM(S8:S25,S27,S30,S33,S34)</f>
        <v>825</v>
      </c>
      <c r="T35" s="25">
        <f>SUM(T8:T25,T27,T30,T33,T34)</f>
        <v>120</v>
      </c>
    </row>
    <row r="36" spans="1:20" ht="12.75" thickTop="1" x14ac:dyDescent="0.2"/>
    <row r="37" spans="1:20" x14ac:dyDescent="0.2">
      <c r="A37" s="1" t="s">
        <v>161</v>
      </c>
    </row>
    <row r="38" spans="1:20" x14ac:dyDescent="0.2">
      <c r="A38" s="1" t="s">
        <v>163</v>
      </c>
    </row>
    <row r="39" spans="1:20" x14ac:dyDescent="0.2">
      <c r="A39" s="1" t="s">
        <v>170</v>
      </c>
    </row>
    <row r="41" spans="1:20" x14ac:dyDescent="0.2">
      <c r="A41" s="171" t="s">
        <v>213</v>
      </c>
    </row>
    <row r="42" spans="1:20" x14ac:dyDescent="0.2">
      <c r="A42" s="113" t="s">
        <v>211</v>
      </c>
      <c r="D42" s="1" t="s">
        <v>214</v>
      </c>
      <c r="E42" s="113"/>
      <c r="G42" s="1" t="s">
        <v>162</v>
      </c>
      <c r="H42" s="113"/>
      <c r="K42" s="113"/>
      <c r="L42" s="113"/>
      <c r="M42" s="113" t="s">
        <v>195</v>
      </c>
      <c r="N42" s="113"/>
      <c r="P42" s="113"/>
      <c r="R42" s="114"/>
      <c r="T42" s="1"/>
    </row>
    <row r="43" spans="1:20" x14ac:dyDescent="0.2">
      <c r="A43" s="113" t="s">
        <v>219</v>
      </c>
      <c r="D43" s="1" t="s">
        <v>200</v>
      </c>
      <c r="E43" s="113"/>
      <c r="G43" s="1" t="s">
        <v>164</v>
      </c>
      <c r="H43" s="113"/>
      <c r="K43" s="113"/>
      <c r="L43" s="113"/>
      <c r="M43" s="113" t="s">
        <v>193</v>
      </c>
      <c r="N43" s="113"/>
      <c r="P43" s="113"/>
      <c r="R43" s="114"/>
      <c r="T43" s="1"/>
    </row>
    <row r="44" spans="1:20" x14ac:dyDescent="0.2">
      <c r="A44" s="1" t="s">
        <v>220</v>
      </c>
      <c r="D44" s="1" t="s">
        <v>210</v>
      </c>
      <c r="G44" s="1" t="s">
        <v>165</v>
      </c>
      <c r="M44" s="1" t="s">
        <v>194</v>
      </c>
      <c r="R44" s="18"/>
      <c r="T44" s="1"/>
    </row>
    <row r="45" spans="1:20" x14ac:dyDescent="0.2">
      <c r="A45" s="1" t="s">
        <v>221</v>
      </c>
      <c r="G45" s="1" t="s">
        <v>166</v>
      </c>
      <c r="R45" s="18"/>
      <c r="T45" s="1"/>
    </row>
    <row r="46" spans="1:20" x14ac:dyDescent="0.2">
      <c r="A46" s="1" t="s">
        <v>212</v>
      </c>
      <c r="G46" s="1" t="s">
        <v>167</v>
      </c>
      <c r="R46" s="18"/>
    </row>
    <row r="48" spans="1:20" x14ac:dyDescent="0.2">
      <c r="A48" s="171" t="s">
        <v>215</v>
      </c>
    </row>
    <row r="49" spans="1:1" x14ac:dyDescent="0.2">
      <c r="A49" s="113" t="s">
        <v>225</v>
      </c>
    </row>
    <row r="50" spans="1:1" x14ac:dyDescent="0.2">
      <c r="A50" s="113" t="s">
        <v>226</v>
      </c>
    </row>
    <row r="51" spans="1:1" x14ac:dyDescent="0.2">
      <c r="A51" s="1" t="s">
        <v>216</v>
      </c>
    </row>
    <row r="52" spans="1:1" x14ac:dyDescent="0.2">
      <c r="A52" s="1" t="s">
        <v>223</v>
      </c>
    </row>
    <row r="53" spans="1:1" x14ac:dyDescent="0.2">
      <c r="A53" s="1" t="s">
        <v>224</v>
      </c>
    </row>
    <row r="54" spans="1:1" x14ac:dyDescent="0.2">
      <c r="A54" s="1" t="s">
        <v>217</v>
      </c>
    </row>
  </sheetData>
  <sheetProtection password="CEBE" sheet="1" objects="1" scenarios="1"/>
  <mergeCells count="24">
    <mergeCell ref="A35:F35"/>
    <mergeCell ref="A32:T32"/>
    <mergeCell ref="T5:T6"/>
    <mergeCell ref="A7:T7"/>
    <mergeCell ref="G5:I5"/>
    <mergeCell ref="J5:L5"/>
    <mergeCell ref="M5:O5"/>
    <mergeCell ref="P5:R5"/>
    <mergeCell ref="S5:S6"/>
    <mergeCell ref="A5:A6"/>
    <mergeCell ref="B5:B6"/>
    <mergeCell ref="C5:C6"/>
    <mergeCell ref="D5:D6"/>
    <mergeCell ref="E5:E6"/>
    <mergeCell ref="A26:T26"/>
    <mergeCell ref="A29:T29"/>
    <mergeCell ref="A4:F4"/>
    <mergeCell ref="F5:F6"/>
    <mergeCell ref="A1:T1"/>
    <mergeCell ref="A2:T2"/>
    <mergeCell ref="G4:R4"/>
    <mergeCell ref="S4:T4"/>
    <mergeCell ref="B3:J3"/>
    <mergeCell ref="K3:T3"/>
  </mergeCells>
  <printOptions horizontalCentered="1"/>
  <pageMargins left="0.47244094488188981" right="0.47244094488188981" top="0.31496062992125984" bottom="0.31496062992125984" header="0.31496062992125984" footer="0.31496062992125984"/>
  <pageSetup paperSize="9" scale="80" orientation="landscape" r:id="rId1"/>
  <ignoredErrors>
    <ignoredError sqref="J35:K35 M35:N35 P35:Q35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>
      <selection activeCell="A32" sqref="A32"/>
    </sheetView>
  </sheetViews>
  <sheetFormatPr defaultRowHeight="12" x14ac:dyDescent="0.2"/>
  <cols>
    <col min="1" max="1" width="38.710937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39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2.75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6" t="s">
        <v>410</v>
      </c>
      <c r="L3" s="296"/>
      <c r="M3" s="296"/>
      <c r="N3" s="296"/>
      <c r="O3" s="296"/>
      <c r="P3" s="296"/>
      <c r="Q3" s="296"/>
      <c r="R3" s="296"/>
      <c r="S3" s="296"/>
      <c r="T3" s="297"/>
    </row>
    <row r="4" spans="1:20" ht="12.75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93" t="s">
        <v>6</v>
      </c>
      <c r="J6" s="2" t="s">
        <v>5</v>
      </c>
      <c r="K6" s="19" t="s">
        <v>2</v>
      </c>
      <c r="L6" s="193" t="s">
        <v>6</v>
      </c>
      <c r="M6" s="2" t="s">
        <v>5</v>
      </c>
      <c r="N6" s="19" t="s">
        <v>2</v>
      </c>
      <c r="O6" s="193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2.95" customHeight="1" thickTop="1" thickBot="1" x14ac:dyDescent="0.25">
      <c r="A7" s="310" t="s">
        <v>203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2"/>
    </row>
    <row r="8" spans="1:20" ht="12.95" customHeight="1" x14ac:dyDescent="0.2">
      <c r="A8" s="115" t="s">
        <v>207</v>
      </c>
      <c r="B8" s="84" t="s">
        <v>243</v>
      </c>
      <c r="C8" s="85"/>
      <c r="D8" s="85" t="s">
        <v>198</v>
      </c>
      <c r="E8" s="85" t="s">
        <v>47</v>
      </c>
      <c r="F8" s="86">
        <v>45</v>
      </c>
      <c r="G8" s="167">
        <v>2</v>
      </c>
      <c r="H8" s="168">
        <v>2</v>
      </c>
      <c r="I8" s="69" t="s">
        <v>44</v>
      </c>
      <c r="J8" s="167">
        <v>2</v>
      </c>
      <c r="K8" s="168">
        <v>2</v>
      </c>
      <c r="L8" s="69" t="s">
        <v>44</v>
      </c>
      <c r="M8" s="167">
        <v>2</v>
      </c>
      <c r="N8" s="168">
        <v>2</v>
      </c>
      <c r="O8" s="69" t="s">
        <v>44</v>
      </c>
      <c r="P8" s="167">
        <v>2</v>
      </c>
      <c r="Q8" s="168">
        <v>2</v>
      </c>
      <c r="R8" s="69" t="s">
        <v>44</v>
      </c>
      <c r="S8" s="235">
        <f t="shared" ref="S8:S24" si="0">SUM(G8,J8,M8,P8)*15</f>
        <v>120</v>
      </c>
      <c r="T8" s="90">
        <f t="shared" ref="T8:T24" si="1">SUM(H8,K8,N8,Q8)</f>
        <v>8</v>
      </c>
    </row>
    <row r="9" spans="1:20" ht="12.95" customHeight="1" x14ac:dyDescent="0.2">
      <c r="A9" s="70" t="s">
        <v>144</v>
      </c>
      <c r="B9" s="71" t="s">
        <v>244</v>
      </c>
      <c r="C9" s="72" t="s">
        <v>218</v>
      </c>
      <c r="D9" s="72" t="s">
        <v>198</v>
      </c>
      <c r="E9" s="72" t="s">
        <v>47</v>
      </c>
      <c r="F9" s="73">
        <v>45</v>
      </c>
      <c r="G9" s="74">
        <v>1</v>
      </c>
      <c r="H9" s="75">
        <v>2</v>
      </c>
      <c r="I9" s="76" t="s">
        <v>43</v>
      </c>
      <c r="J9" s="74">
        <v>1</v>
      </c>
      <c r="K9" s="75">
        <v>2</v>
      </c>
      <c r="L9" s="76" t="s">
        <v>43</v>
      </c>
      <c r="M9" s="74"/>
      <c r="N9" s="75"/>
      <c r="O9" s="76"/>
      <c r="P9" s="74"/>
      <c r="Q9" s="75"/>
      <c r="R9" s="76"/>
      <c r="S9" s="236">
        <f t="shared" si="0"/>
        <v>30</v>
      </c>
      <c r="T9" s="77">
        <f t="shared" si="1"/>
        <v>4</v>
      </c>
    </row>
    <row r="10" spans="1:20" ht="12.95" customHeight="1" x14ac:dyDescent="0.2">
      <c r="A10" s="70" t="s">
        <v>143</v>
      </c>
      <c r="B10" s="71" t="s">
        <v>245</v>
      </c>
      <c r="C10" s="72" t="s">
        <v>218</v>
      </c>
      <c r="D10" s="72" t="s">
        <v>198</v>
      </c>
      <c r="E10" s="72" t="s">
        <v>47</v>
      </c>
      <c r="F10" s="73">
        <v>45</v>
      </c>
      <c r="G10" s="74">
        <v>1</v>
      </c>
      <c r="H10" s="75">
        <v>2</v>
      </c>
      <c r="I10" s="76" t="s">
        <v>43</v>
      </c>
      <c r="J10" s="74">
        <v>1</v>
      </c>
      <c r="K10" s="75">
        <v>2</v>
      </c>
      <c r="L10" s="76" t="s">
        <v>43</v>
      </c>
      <c r="M10" s="74"/>
      <c r="N10" s="75"/>
      <c r="O10" s="76"/>
      <c r="P10" s="74"/>
      <c r="Q10" s="75"/>
      <c r="R10" s="76"/>
      <c r="S10" s="236">
        <f>SUM(G10,J10,M10,P10)*15</f>
        <v>30</v>
      </c>
      <c r="T10" s="77">
        <f>SUM(H10,K10,N10,Q10)</f>
        <v>4</v>
      </c>
    </row>
    <row r="11" spans="1:20" ht="12.95" customHeight="1" x14ac:dyDescent="0.2">
      <c r="A11" s="70" t="s">
        <v>145</v>
      </c>
      <c r="B11" s="71" t="s">
        <v>246</v>
      </c>
      <c r="C11" s="72"/>
      <c r="D11" s="72" t="s">
        <v>198</v>
      </c>
      <c r="E11" s="72" t="s">
        <v>47</v>
      </c>
      <c r="F11" s="73">
        <v>45</v>
      </c>
      <c r="G11" s="74">
        <v>1</v>
      </c>
      <c r="H11" s="75">
        <v>2</v>
      </c>
      <c r="I11" s="76" t="s">
        <v>44</v>
      </c>
      <c r="J11" s="74"/>
      <c r="K11" s="75"/>
      <c r="L11" s="76"/>
      <c r="M11" s="74"/>
      <c r="N11" s="75"/>
      <c r="O11" s="76"/>
      <c r="P11" s="74"/>
      <c r="Q11" s="75"/>
      <c r="R11" s="76"/>
      <c r="S11" s="236">
        <f t="shared" si="0"/>
        <v>15</v>
      </c>
      <c r="T11" s="77">
        <f t="shared" si="1"/>
        <v>2</v>
      </c>
    </row>
    <row r="12" spans="1:20" ht="12.95" customHeight="1" x14ac:dyDescent="0.2">
      <c r="A12" s="70" t="s">
        <v>151</v>
      </c>
      <c r="B12" s="71" t="s">
        <v>247</v>
      </c>
      <c r="C12" s="72"/>
      <c r="D12" s="72" t="s">
        <v>199</v>
      </c>
      <c r="E12" s="72" t="s">
        <v>168</v>
      </c>
      <c r="F12" s="73"/>
      <c r="G12" s="74"/>
      <c r="H12" s="75"/>
      <c r="I12" s="76"/>
      <c r="J12" s="74"/>
      <c r="K12" s="75"/>
      <c r="L12" s="76"/>
      <c r="M12" s="74"/>
      <c r="N12" s="75"/>
      <c r="O12" s="76"/>
      <c r="P12" s="74">
        <v>0</v>
      </c>
      <c r="Q12" s="75">
        <v>1</v>
      </c>
      <c r="R12" s="76" t="s">
        <v>43</v>
      </c>
      <c r="S12" s="236">
        <f t="shared" si="0"/>
        <v>0</v>
      </c>
      <c r="T12" s="77">
        <f t="shared" si="1"/>
        <v>1</v>
      </c>
    </row>
    <row r="13" spans="1:20" ht="12.95" customHeight="1" x14ac:dyDescent="0.2">
      <c r="A13" s="95" t="s">
        <v>150</v>
      </c>
      <c r="B13" s="71" t="s">
        <v>266</v>
      </c>
      <c r="C13" s="72"/>
      <c r="D13" s="72" t="s">
        <v>199</v>
      </c>
      <c r="E13" s="72" t="s">
        <v>43</v>
      </c>
      <c r="F13" s="73"/>
      <c r="G13" s="6"/>
      <c r="H13" s="7"/>
      <c r="I13" s="8"/>
      <c r="J13" s="6">
        <v>0</v>
      </c>
      <c r="K13" s="7">
        <v>2</v>
      </c>
      <c r="L13" s="9" t="s">
        <v>43</v>
      </c>
      <c r="M13" s="6"/>
      <c r="N13" s="7"/>
      <c r="O13" s="8"/>
      <c r="P13" s="6">
        <v>0</v>
      </c>
      <c r="Q13" s="7">
        <v>2</v>
      </c>
      <c r="R13" s="9" t="s">
        <v>43</v>
      </c>
      <c r="S13" s="236">
        <f t="shared" si="0"/>
        <v>0</v>
      </c>
      <c r="T13" s="77">
        <f t="shared" si="1"/>
        <v>4</v>
      </c>
    </row>
    <row r="14" spans="1:20" ht="12.95" customHeight="1" x14ac:dyDescent="0.2">
      <c r="A14" s="70" t="s">
        <v>117</v>
      </c>
      <c r="B14" s="71" t="s">
        <v>267</v>
      </c>
      <c r="C14" s="72" t="s">
        <v>218</v>
      </c>
      <c r="D14" s="72" t="s">
        <v>199</v>
      </c>
      <c r="E14" s="72" t="s">
        <v>43</v>
      </c>
      <c r="F14" s="73">
        <v>60</v>
      </c>
      <c r="G14" s="74">
        <v>2</v>
      </c>
      <c r="H14" s="75">
        <v>3</v>
      </c>
      <c r="I14" s="96" t="s">
        <v>44</v>
      </c>
      <c r="J14" s="74">
        <v>2</v>
      </c>
      <c r="K14" s="75">
        <v>3</v>
      </c>
      <c r="L14" s="76" t="s">
        <v>44</v>
      </c>
      <c r="M14" s="74">
        <v>2</v>
      </c>
      <c r="N14" s="75">
        <v>3</v>
      </c>
      <c r="O14" s="96" t="s">
        <v>44</v>
      </c>
      <c r="P14" s="74">
        <v>2</v>
      </c>
      <c r="Q14" s="75">
        <v>3</v>
      </c>
      <c r="R14" s="76" t="s">
        <v>43</v>
      </c>
      <c r="S14" s="236">
        <f t="shared" si="0"/>
        <v>120</v>
      </c>
      <c r="T14" s="77">
        <f t="shared" si="1"/>
        <v>12</v>
      </c>
    </row>
    <row r="15" spans="1:20" ht="12.95" customHeight="1" x14ac:dyDescent="0.2">
      <c r="A15" s="70" t="s">
        <v>147</v>
      </c>
      <c r="B15" s="71" t="s">
        <v>253</v>
      </c>
      <c r="C15" s="72"/>
      <c r="D15" s="72" t="s">
        <v>199</v>
      </c>
      <c r="E15" s="72" t="s">
        <v>43</v>
      </c>
      <c r="F15" s="73"/>
      <c r="G15" s="101"/>
      <c r="H15" s="102"/>
      <c r="I15" s="103"/>
      <c r="J15" s="74">
        <v>0</v>
      </c>
      <c r="K15" s="75">
        <v>1</v>
      </c>
      <c r="L15" s="76" t="s">
        <v>43</v>
      </c>
      <c r="M15" s="74"/>
      <c r="N15" s="75"/>
      <c r="O15" s="76"/>
      <c r="P15" s="74">
        <v>0</v>
      </c>
      <c r="Q15" s="75">
        <v>1</v>
      </c>
      <c r="R15" s="76" t="s">
        <v>43</v>
      </c>
      <c r="S15" s="236">
        <f t="shared" si="0"/>
        <v>0</v>
      </c>
      <c r="T15" s="77">
        <f t="shared" si="1"/>
        <v>2</v>
      </c>
    </row>
    <row r="16" spans="1:20" ht="12.95" customHeight="1" x14ac:dyDescent="0.2">
      <c r="A16" s="70" t="s">
        <v>148</v>
      </c>
      <c r="B16" s="48" t="s">
        <v>254</v>
      </c>
      <c r="C16" s="49" t="s">
        <v>218</v>
      </c>
      <c r="D16" s="49" t="s">
        <v>198</v>
      </c>
      <c r="E16" s="49" t="s">
        <v>47</v>
      </c>
      <c r="F16" s="11">
        <v>45</v>
      </c>
      <c r="G16" s="6"/>
      <c r="H16" s="7"/>
      <c r="I16" s="8"/>
      <c r="J16" s="6"/>
      <c r="K16" s="7"/>
      <c r="L16" s="9"/>
      <c r="M16" s="6">
        <v>1</v>
      </c>
      <c r="N16" s="7">
        <v>2</v>
      </c>
      <c r="O16" s="8" t="s">
        <v>43</v>
      </c>
      <c r="P16" s="6">
        <v>1</v>
      </c>
      <c r="Q16" s="7">
        <v>2</v>
      </c>
      <c r="R16" s="9" t="s">
        <v>43</v>
      </c>
      <c r="S16" s="242">
        <f t="shared" si="0"/>
        <v>30</v>
      </c>
      <c r="T16" s="21">
        <f t="shared" si="1"/>
        <v>4</v>
      </c>
    </row>
    <row r="17" spans="1:20" ht="12.95" customHeight="1" x14ac:dyDescent="0.2">
      <c r="A17" s="70" t="s">
        <v>149</v>
      </c>
      <c r="B17" s="48" t="s">
        <v>255</v>
      </c>
      <c r="C17" s="49"/>
      <c r="D17" s="49" t="s">
        <v>198</v>
      </c>
      <c r="E17" s="49" t="s">
        <v>43</v>
      </c>
      <c r="F17" s="11"/>
      <c r="G17" s="6"/>
      <c r="H17" s="7"/>
      <c r="I17" s="8"/>
      <c r="J17" s="6"/>
      <c r="K17" s="7"/>
      <c r="L17" s="9"/>
      <c r="M17" s="6">
        <v>0</v>
      </c>
      <c r="N17" s="7">
        <v>1</v>
      </c>
      <c r="O17" s="8" t="s">
        <v>43</v>
      </c>
      <c r="P17" s="6"/>
      <c r="Q17" s="7"/>
      <c r="R17" s="9"/>
      <c r="S17" s="242">
        <f t="shared" si="0"/>
        <v>0</v>
      </c>
      <c r="T17" s="21">
        <f t="shared" si="1"/>
        <v>1</v>
      </c>
    </row>
    <row r="18" spans="1:20" ht="12.95" customHeight="1" x14ac:dyDescent="0.2">
      <c r="A18" s="70" t="s">
        <v>146</v>
      </c>
      <c r="B18" s="71" t="s">
        <v>268</v>
      </c>
      <c r="C18" s="72" t="s">
        <v>218</v>
      </c>
      <c r="D18" s="72" t="s">
        <v>199</v>
      </c>
      <c r="E18" s="72" t="s">
        <v>43</v>
      </c>
      <c r="F18" s="73">
        <v>60</v>
      </c>
      <c r="G18" s="101"/>
      <c r="H18" s="102"/>
      <c r="I18" s="103"/>
      <c r="J18" s="101"/>
      <c r="K18" s="75"/>
      <c r="L18" s="104"/>
      <c r="M18" s="101">
        <v>0.5</v>
      </c>
      <c r="N18" s="102">
        <v>2</v>
      </c>
      <c r="O18" s="103" t="s">
        <v>43</v>
      </c>
      <c r="P18" s="101">
        <v>0.5</v>
      </c>
      <c r="Q18" s="75">
        <v>2</v>
      </c>
      <c r="R18" s="104" t="s">
        <v>43</v>
      </c>
      <c r="S18" s="236">
        <f t="shared" si="0"/>
        <v>15</v>
      </c>
      <c r="T18" s="94">
        <f t="shared" si="1"/>
        <v>4</v>
      </c>
    </row>
    <row r="19" spans="1:20" ht="12.95" customHeight="1" x14ac:dyDescent="0.2">
      <c r="A19" s="95" t="s">
        <v>152</v>
      </c>
      <c r="B19" s="71" t="s">
        <v>249</v>
      </c>
      <c r="C19" s="72" t="s">
        <v>218</v>
      </c>
      <c r="D19" s="72" t="s">
        <v>198</v>
      </c>
      <c r="E19" s="72" t="s">
        <v>43</v>
      </c>
      <c r="F19" s="73">
        <v>60</v>
      </c>
      <c r="G19" s="74">
        <v>1</v>
      </c>
      <c r="H19" s="75">
        <v>2</v>
      </c>
      <c r="I19" s="96" t="s">
        <v>43</v>
      </c>
      <c r="J19" s="74">
        <v>1</v>
      </c>
      <c r="K19" s="75">
        <v>2</v>
      </c>
      <c r="L19" s="76" t="s">
        <v>43</v>
      </c>
      <c r="M19" s="74"/>
      <c r="N19" s="75"/>
      <c r="O19" s="96"/>
      <c r="P19" s="74"/>
      <c r="Q19" s="75"/>
      <c r="R19" s="76"/>
      <c r="S19" s="236">
        <f>SUM(G19,J19,M19,P19)*15</f>
        <v>30</v>
      </c>
      <c r="T19" s="77">
        <f>SUM(H19,K19,N19,Q19)</f>
        <v>4</v>
      </c>
    </row>
    <row r="20" spans="1:20" ht="12.95" customHeight="1" x14ac:dyDescent="0.2">
      <c r="A20" s="95" t="s">
        <v>154</v>
      </c>
      <c r="B20" s="71" t="s">
        <v>251</v>
      </c>
      <c r="C20" s="72" t="s">
        <v>218</v>
      </c>
      <c r="D20" s="72" t="s">
        <v>199</v>
      </c>
      <c r="E20" s="72" t="s">
        <v>43</v>
      </c>
      <c r="F20" s="73">
        <v>60</v>
      </c>
      <c r="G20" s="6">
        <v>0.5</v>
      </c>
      <c r="H20" s="7">
        <v>2</v>
      </c>
      <c r="I20" s="8" t="s">
        <v>43</v>
      </c>
      <c r="J20" s="6">
        <v>0.5</v>
      </c>
      <c r="K20" s="7">
        <v>2</v>
      </c>
      <c r="L20" s="9" t="s">
        <v>43</v>
      </c>
      <c r="M20" s="6">
        <v>0.5</v>
      </c>
      <c r="N20" s="7">
        <v>2</v>
      </c>
      <c r="O20" s="8" t="s">
        <v>43</v>
      </c>
      <c r="P20" s="6">
        <v>0.5</v>
      </c>
      <c r="Q20" s="7">
        <v>2</v>
      </c>
      <c r="R20" s="9" t="s">
        <v>43</v>
      </c>
      <c r="S20" s="236">
        <f>SUM(G20,J20,M20,P20)*15</f>
        <v>30</v>
      </c>
      <c r="T20" s="77">
        <f>SUM(H20,K20,N20,Q20)</f>
        <v>8</v>
      </c>
    </row>
    <row r="21" spans="1:20" ht="12.95" customHeight="1" x14ac:dyDescent="0.2">
      <c r="A21" s="70" t="s">
        <v>141</v>
      </c>
      <c r="B21" s="71" t="s">
        <v>257</v>
      </c>
      <c r="C21" s="72"/>
      <c r="D21" s="72" t="s">
        <v>198</v>
      </c>
      <c r="E21" s="72" t="s">
        <v>47</v>
      </c>
      <c r="F21" s="73">
        <v>45</v>
      </c>
      <c r="G21" s="74">
        <v>2</v>
      </c>
      <c r="H21" s="75">
        <v>2</v>
      </c>
      <c r="I21" s="76" t="s">
        <v>43</v>
      </c>
      <c r="J21" s="74">
        <v>2</v>
      </c>
      <c r="K21" s="75">
        <v>2</v>
      </c>
      <c r="L21" s="76" t="s">
        <v>44</v>
      </c>
      <c r="M21" s="74"/>
      <c r="N21" s="75"/>
      <c r="O21" s="76"/>
      <c r="P21" s="74"/>
      <c r="Q21" s="75"/>
      <c r="R21" s="76"/>
      <c r="S21" s="236">
        <f>SUM(G21,J21,M21,P21)*15</f>
        <v>60</v>
      </c>
      <c r="T21" s="77">
        <f>SUM(H21,K21,N21,Q21)</f>
        <v>4</v>
      </c>
    </row>
    <row r="22" spans="1:20" ht="12.95" customHeight="1" x14ac:dyDescent="0.2">
      <c r="A22" s="70" t="s">
        <v>52</v>
      </c>
      <c r="B22" s="71" t="s">
        <v>258</v>
      </c>
      <c r="C22" s="72"/>
      <c r="D22" s="72" t="s">
        <v>198</v>
      </c>
      <c r="E22" s="72" t="s">
        <v>155</v>
      </c>
      <c r="F22" s="73">
        <v>45</v>
      </c>
      <c r="G22" s="74">
        <v>2</v>
      </c>
      <c r="H22" s="75">
        <v>3</v>
      </c>
      <c r="I22" s="76" t="s">
        <v>44</v>
      </c>
      <c r="J22" s="74">
        <v>2</v>
      </c>
      <c r="K22" s="75">
        <v>3</v>
      </c>
      <c r="L22" s="76" t="s">
        <v>44</v>
      </c>
      <c r="M22" s="74"/>
      <c r="N22" s="75"/>
      <c r="O22" s="76"/>
      <c r="P22" s="74"/>
      <c r="Q22" s="75"/>
      <c r="R22" s="76"/>
      <c r="S22" s="236">
        <f t="shared" si="0"/>
        <v>60</v>
      </c>
      <c r="T22" s="77">
        <f t="shared" si="1"/>
        <v>6</v>
      </c>
    </row>
    <row r="23" spans="1:20" ht="12.95" customHeight="1" x14ac:dyDescent="0.2">
      <c r="A23" s="70" t="s">
        <v>53</v>
      </c>
      <c r="B23" s="71" t="s">
        <v>259</v>
      </c>
      <c r="C23" s="72" t="s">
        <v>218</v>
      </c>
      <c r="D23" s="72" t="s">
        <v>198</v>
      </c>
      <c r="E23" s="72" t="s">
        <v>47</v>
      </c>
      <c r="F23" s="73">
        <v>45</v>
      </c>
      <c r="G23" s="74">
        <v>2</v>
      </c>
      <c r="H23" s="75">
        <v>2</v>
      </c>
      <c r="I23" s="76" t="s">
        <v>43</v>
      </c>
      <c r="J23" s="74">
        <v>2</v>
      </c>
      <c r="K23" s="75">
        <v>2</v>
      </c>
      <c r="L23" s="76" t="s">
        <v>43</v>
      </c>
      <c r="M23" s="74"/>
      <c r="N23" s="75"/>
      <c r="O23" s="76"/>
      <c r="P23" s="74"/>
      <c r="Q23" s="75"/>
      <c r="R23" s="76"/>
      <c r="S23" s="236">
        <f t="shared" si="0"/>
        <v>60</v>
      </c>
      <c r="T23" s="77">
        <f t="shared" si="1"/>
        <v>4</v>
      </c>
    </row>
    <row r="24" spans="1:20" ht="12.95" customHeight="1" thickBot="1" x14ac:dyDescent="0.25">
      <c r="A24" s="105" t="s">
        <v>142</v>
      </c>
      <c r="B24" s="106" t="s">
        <v>260</v>
      </c>
      <c r="C24" s="107"/>
      <c r="D24" s="107" t="s">
        <v>198</v>
      </c>
      <c r="E24" s="107" t="s">
        <v>43</v>
      </c>
      <c r="F24" s="108">
        <v>60</v>
      </c>
      <c r="G24" s="109">
        <v>3</v>
      </c>
      <c r="H24" s="110">
        <v>2</v>
      </c>
      <c r="I24" s="111" t="s">
        <v>43</v>
      </c>
      <c r="J24" s="109">
        <v>3</v>
      </c>
      <c r="K24" s="110">
        <v>2</v>
      </c>
      <c r="L24" s="111" t="s">
        <v>43</v>
      </c>
      <c r="M24" s="109">
        <v>3</v>
      </c>
      <c r="N24" s="110">
        <v>2</v>
      </c>
      <c r="O24" s="111" t="s">
        <v>43</v>
      </c>
      <c r="P24" s="109">
        <v>3</v>
      </c>
      <c r="Q24" s="110">
        <v>2</v>
      </c>
      <c r="R24" s="111" t="s">
        <v>43</v>
      </c>
      <c r="S24" s="249">
        <f t="shared" si="0"/>
        <v>180</v>
      </c>
      <c r="T24" s="112">
        <f t="shared" si="1"/>
        <v>8</v>
      </c>
    </row>
    <row r="25" spans="1:20" ht="12.95" customHeight="1" thickTop="1" thickBot="1" x14ac:dyDescent="0.25">
      <c r="A25" s="268" t="s">
        <v>230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70"/>
    </row>
    <row r="26" spans="1:20" ht="12.95" customHeight="1" x14ac:dyDescent="0.2">
      <c r="A26" s="70" t="s">
        <v>232</v>
      </c>
      <c r="B26" s="71" t="s">
        <v>261</v>
      </c>
      <c r="C26" s="72"/>
      <c r="D26" s="72" t="s">
        <v>198</v>
      </c>
      <c r="E26" s="72" t="s">
        <v>47</v>
      </c>
      <c r="F26" s="73">
        <v>45</v>
      </c>
      <c r="G26" s="74"/>
      <c r="H26" s="75"/>
      <c r="I26" s="76"/>
      <c r="J26" s="74">
        <v>1</v>
      </c>
      <c r="K26" s="75">
        <v>2</v>
      </c>
      <c r="L26" s="76" t="s">
        <v>44</v>
      </c>
      <c r="M26" s="74">
        <v>1</v>
      </c>
      <c r="N26" s="75">
        <v>2</v>
      </c>
      <c r="O26" s="76" t="s">
        <v>44</v>
      </c>
      <c r="P26" s="74">
        <v>1</v>
      </c>
      <c r="Q26" s="75">
        <v>2</v>
      </c>
      <c r="R26" s="76" t="s">
        <v>44</v>
      </c>
      <c r="S26" s="236">
        <f>SUM(G26,J26,M26,P26)*15</f>
        <v>45</v>
      </c>
      <c r="T26" s="77">
        <f>SUM(H26,K26,N26,Q26)</f>
        <v>6</v>
      </c>
    </row>
    <row r="27" spans="1:20" ht="12.95" customHeight="1" thickBot="1" x14ac:dyDescent="0.25">
      <c r="A27" s="70" t="s">
        <v>233</v>
      </c>
      <c r="B27" s="71" t="s">
        <v>262</v>
      </c>
      <c r="C27" s="72"/>
      <c r="D27" s="72" t="s">
        <v>198</v>
      </c>
      <c r="E27" s="72" t="s">
        <v>47</v>
      </c>
      <c r="F27" s="73">
        <v>45</v>
      </c>
      <c r="G27" s="137"/>
      <c r="H27" s="138"/>
      <c r="I27" s="149"/>
      <c r="J27" s="74">
        <v>1</v>
      </c>
      <c r="K27" s="75">
        <v>2</v>
      </c>
      <c r="L27" s="76" t="s">
        <v>44</v>
      </c>
      <c r="M27" s="74">
        <v>1</v>
      </c>
      <c r="N27" s="75">
        <v>2</v>
      </c>
      <c r="O27" s="76" t="s">
        <v>44</v>
      </c>
      <c r="P27" s="74">
        <v>1</v>
      </c>
      <c r="Q27" s="75">
        <v>2</v>
      </c>
      <c r="R27" s="76" t="s">
        <v>44</v>
      </c>
      <c r="S27" s="246">
        <f>SUM(G27,J27,M27,P27)*15</f>
        <v>45</v>
      </c>
      <c r="T27" s="94">
        <f>SUM(H27,K27,N27,Q27)</f>
        <v>6</v>
      </c>
    </row>
    <row r="28" spans="1:20" ht="12.95" customHeight="1" thickTop="1" thickBot="1" x14ac:dyDescent="0.25">
      <c r="A28" s="268" t="s">
        <v>231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70"/>
    </row>
    <row r="29" spans="1:20" ht="12.95" customHeight="1" x14ac:dyDescent="0.2">
      <c r="A29" s="70" t="s">
        <v>234</v>
      </c>
      <c r="B29" s="71" t="s">
        <v>269</v>
      </c>
      <c r="C29" s="72" t="s">
        <v>218</v>
      </c>
      <c r="D29" s="72" t="s">
        <v>199</v>
      </c>
      <c r="E29" s="72" t="s">
        <v>43</v>
      </c>
      <c r="F29" s="73">
        <v>60</v>
      </c>
      <c r="G29" s="74">
        <v>0.5</v>
      </c>
      <c r="H29" s="75">
        <v>2</v>
      </c>
      <c r="I29" s="76" t="s">
        <v>43</v>
      </c>
      <c r="J29" s="74">
        <v>0.5</v>
      </c>
      <c r="K29" s="75">
        <v>2</v>
      </c>
      <c r="L29" s="76" t="s">
        <v>43</v>
      </c>
      <c r="M29" s="74"/>
      <c r="N29" s="75"/>
      <c r="O29" s="76"/>
      <c r="P29" s="74"/>
      <c r="Q29" s="75"/>
      <c r="R29" s="76"/>
      <c r="S29" s="236">
        <f>SUM(G29,J29,M29,P29)*15</f>
        <v>15</v>
      </c>
      <c r="T29" s="77">
        <f>SUM(H29,K29,N29,Q29)</f>
        <v>4</v>
      </c>
    </row>
    <row r="30" spans="1:20" ht="12.95" customHeight="1" thickBot="1" x14ac:dyDescent="0.25">
      <c r="A30" s="70" t="s">
        <v>235</v>
      </c>
      <c r="B30" s="71" t="s">
        <v>270</v>
      </c>
      <c r="C30" s="72" t="s">
        <v>218</v>
      </c>
      <c r="D30" s="72" t="s">
        <v>199</v>
      </c>
      <c r="E30" s="72" t="s">
        <v>43</v>
      </c>
      <c r="F30" s="73">
        <v>60</v>
      </c>
      <c r="G30" s="137">
        <v>0.5</v>
      </c>
      <c r="H30" s="138">
        <v>2</v>
      </c>
      <c r="I30" s="149" t="s">
        <v>43</v>
      </c>
      <c r="J30" s="137">
        <v>0.5</v>
      </c>
      <c r="K30" s="88">
        <v>2</v>
      </c>
      <c r="L30" s="31" t="s">
        <v>43</v>
      </c>
      <c r="M30" s="137"/>
      <c r="N30" s="138"/>
      <c r="O30" s="149"/>
      <c r="P30" s="137"/>
      <c r="Q30" s="88"/>
      <c r="R30" s="31"/>
      <c r="S30" s="246">
        <f>SUM(G30,J30,M30,P30)*15</f>
        <v>15</v>
      </c>
      <c r="T30" s="94">
        <f>SUM(H30,K30,N30,Q30)</f>
        <v>4</v>
      </c>
    </row>
    <row r="31" spans="1:20" ht="12.95" customHeight="1" thickTop="1" thickBot="1" x14ac:dyDescent="0.25">
      <c r="A31" s="268" t="s">
        <v>15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70"/>
    </row>
    <row r="32" spans="1:20" ht="12.95" customHeight="1" thickBot="1" x14ac:dyDescent="0.25">
      <c r="A32" s="133" t="s">
        <v>205</v>
      </c>
      <c r="B32" s="134"/>
      <c r="C32" s="135"/>
      <c r="D32" s="135"/>
      <c r="E32" s="135"/>
      <c r="F32" s="136"/>
      <c r="G32" s="140"/>
      <c r="H32" s="141">
        <v>4</v>
      </c>
      <c r="I32" s="143"/>
      <c r="J32" s="140"/>
      <c r="K32" s="141">
        <v>2</v>
      </c>
      <c r="L32" s="31"/>
      <c r="M32" s="140"/>
      <c r="N32" s="141">
        <v>5</v>
      </c>
      <c r="O32" s="143"/>
      <c r="P32" s="140"/>
      <c r="Q32" s="141">
        <v>4</v>
      </c>
      <c r="R32" s="159"/>
      <c r="S32" s="238"/>
      <c r="T32" s="147">
        <f t="shared" ref="T32" si="2">SUM(H32,K32,N32,Q32)</f>
        <v>15</v>
      </c>
    </row>
    <row r="33" spans="1:20" ht="12.95" customHeight="1" thickTop="1" thickBot="1" x14ac:dyDescent="0.25">
      <c r="A33" s="158" t="s">
        <v>56</v>
      </c>
      <c r="B33" s="150" t="s">
        <v>265</v>
      </c>
      <c r="C33" s="160"/>
      <c r="D33" s="160"/>
      <c r="E33" s="160" t="s">
        <v>168</v>
      </c>
      <c r="F33" s="161"/>
      <c r="G33" s="162"/>
      <c r="H33" s="163"/>
      <c r="I33" s="164"/>
      <c r="J33" s="162"/>
      <c r="K33" s="163"/>
      <c r="L33" s="164"/>
      <c r="M33" s="162">
        <v>0</v>
      </c>
      <c r="N33" s="163">
        <v>7</v>
      </c>
      <c r="O33" s="164" t="s">
        <v>43</v>
      </c>
      <c r="P33" s="162">
        <v>0</v>
      </c>
      <c r="Q33" s="163">
        <v>8</v>
      </c>
      <c r="R33" s="165" t="s">
        <v>43</v>
      </c>
      <c r="S33" s="239">
        <f>SUM(G33,J33,M33,P33)*15</f>
        <v>0</v>
      </c>
      <c r="T33" s="166">
        <f>SUM(H33,K33,N33,,Q33)</f>
        <v>15</v>
      </c>
    </row>
    <row r="34" spans="1:20" ht="12.95" customHeight="1" thickTop="1" thickBot="1" x14ac:dyDescent="0.25">
      <c r="A34" s="298" t="s">
        <v>12</v>
      </c>
      <c r="B34" s="299"/>
      <c r="C34" s="299"/>
      <c r="D34" s="299"/>
      <c r="E34" s="299"/>
      <c r="F34" s="300"/>
      <c r="G34" s="225">
        <f>SUM(G8:G26,G29,G32:G33)</f>
        <v>18</v>
      </c>
      <c r="H34" s="23">
        <f>SUM(H8:H26,H29,H32:H33)</f>
        <v>30</v>
      </c>
      <c r="I34" s="24"/>
      <c r="J34" s="225">
        <f t="shared" ref="J34:Q34" si="3">SUM(J8:J26,J29,J32:J33)</f>
        <v>18</v>
      </c>
      <c r="K34" s="23">
        <f t="shared" si="3"/>
        <v>31</v>
      </c>
      <c r="L34" s="24"/>
      <c r="M34" s="225">
        <f t="shared" si="3"/>
        <v>10</v>
      </c>
      <c r="N34" s="23">
        <f t="shared" si="3"/>
        <v>28</v>
      </c>
      <c r="O34" s="24"/>
      <c r="P34" s="225">
        <f t="shared" si="3"/>
        <v>10</v>
      </c>
      <c r="Q34" s="23">
        <f t="shared" si="3"/>
        <v>31</v>
      </c>
      <c r="R34" s="24"/>
      <c r="S34" s="231">
        <f>SUM(S8:S24,S26,S29,S32,S33)</f>
        <v>840</v>
      </c>
      <c r="T34" s="25">
        <f>SUM(T8:T24,T26,T29,T32,T33)</f>
        <v>120</v>
      </c>
    </row>
    <row r="35" spans="1:20" ht="12.75" thickTop="1" x14ac:dyDescent="0.2"/>
    <row r="36" spans="1:20" x14ac:dyDescent="0.2">
      <c r="A36" s="1" t="s">
        <v>161</v>
      </c>
    </row>
    <row r="37" spans="1:20" x14ac:dyDescent="0.2">
      <c r="A37" s="1" t="s">
        <v>163</v>
      </c>
    </row>
    <row r="38" spans="1:20" x14ac:dyDescent="0.2">
      <c r="A38" s="1" t="s">
        <v>170</v>
      </c>
    </row>
    <row r="40" spans="1:20" x14ac:dyDescent="0.2">
      <c r="A40" s="171" t="s">
        <v>213</v>
      </c>
    </row>
    <row r="41" spans="1:20" x14ac:dyDescent="0.2">
      <c r="A41" s="113" t="s">
        <v>211</v>
      </c>
      <c r="D41" s="1" t="s">
        <v>214</v>
      </c>
      <c r="E41" s="113"/>
      <c r="G41" s="1" t="s">
        <v>162</v>
      </c>
      <c r="H41" s="113"/>
      <c r="K41" s="113"/>
      <c r="L41" s="113"/>
      <c r="M41" s="113" t="s">
        <v>195</v>
      </c>
      <c r="N41" s="113"/>
      <c r="P41" s="113"/>
      <c r="R41" s="114"/>
      <c r="T41" s="1"/>
    </row>
    <row r="42" spans="1:20" x14ac:dyDescent="0.2">
      <c r="A42" s="113" t="s">
        <v>219</v>
      </c>
      <c r="D42" s="1" t="s">
        <v>200</v>
      </c>
      <c r="E42" s="113"/>
      <c r="G42" s="1" t="s">
        <v>164</v>
      </c>
      <c r="H42" s="113"/>
      <c r="K42" s="113"/>
      <c r="L42" s="113"/>
      <c r="M42" s="113" t="s">
        <v>193</v>
      </c>
      <c r="N42" s="113"/>
      <c r="P42" s="113"/>
      <c r="R42" s="114"/>
      <c r="T42" s="1"/>
    </row>
    <row r="43" spans="1:20" x14ac:dyDescent="0.2">
      <c r="A43" s="1" t="s">
        <v>220</v>
      </c>
      <c r="D43" s="1" t="s">
        <v>210</v>
      </c>
      <c r="G43" s="1" t="s">
        <v>165</v>
      </c>
      <c r="M43" s="1" t="s">
        <v>194</v>
      </c>
      <c r="R43" s="18"/>
      <c r="T43" s="1"/>
    </row>
    <row r="44" spans="1:20" x14ac:dyDescent="0.2">
      <c r="A44" s="1" t="s">
        <v>221</v>
      </c>
      <c r="G44" s="1" t="s">
        <v>166</v>
      </c>
      <c r="R44" s="18"/>
      <c r="T44" s="1"/>
    </row>
    <row r="45" spans="1:20" x14ac:dyDescent="0.2">
      <c r="A45" s="1" t="s">
        <v>212</v>
      </c>
      <c r="G45" s="1" t="s">
        <v>167</v>
      </c>
      <c r="R45" s="18"/>
    </row>
    <row r="47" spans="1:20" x14ac:dyDescent="0.2">
      <c r="A47" s="171" t="s">
        <v>215</v>
      </c>
    </row>
    <row r="48" spans="1:20" x14ac:dyDescent="0.2">
      <c r="A48" s="113" t="s">
        <v>225</v>
      </c>
    </row>
    <row r="49" spans="1:1" x14ac:dyDescent="0.2">
      <c r="A49" s="113" t="s">
        <v>226</v>
      </c>
    </row>
    <row r="50" spans="1:1" x14ac:dyDescent="0.2">
      <c r="A50" s="1" t="s">
        <v>216</v>
      </c>
    </row>
    <row r="51" spans="1:1" x14ac:dyDescent="0.2">
      <c r="A51" s="1" t="s">
        <v>223</v>
      </c>
    </row>
    <row r="52" spans="1:1" x14ac:dyDescent="0.2">
      <c r="A52" s="1" t="s">
        <v>224</v>
      </c>
    </row>
    <row r="53" spans="1:1" x14ac:dyDescent="0.2">
      <c r="A53" s="1" t="s">
        <v>217</v>
      </c>
    </row>
  </sheetData>
  <sheetProtection password="CEBE" sheet="1" objects="1" scenarios="1"/>
  <mergeCells count="24">
    <mergeCell ref="A25:T25"/>
    <mergeCell ref="A28:T28"/>
    <mergeCell ref="A7:T7"/>
    <mergeCell ref="A31:T31"/>
    <mergeCell ref="A34:F34"/>
    <mergeCell ref="A4:F4"/>
    <mergeCell ref="G4:R4"/>
    <mergeCell ref="S4:T4"/>
    <mergeCell ref="A1:T1"/>
    <mergeCell ref="A2:T2"/>
    <mergeCell ref="B3:J3"/>
    <mergeCell ref="K3:T3"/>
    <mergeCell ref="S5:S6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81" right="0.47244094488188981" top="0.31496062992125984" bottom="0.31496062992125984" header="0.31496062992125984" footer="0.31496062992125984"/>
  <pageSetup paperSize="9" scale="80" orientation="landscape" r:id="rId1"/>
  <ignoredErrors>
    <ignoredError sqref="J34:K34 M34:N34 P34:Q34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U1" sqref="U1"/>
    </sheetView>
  </sheetViews>
  <sheetFormatPr defaultRowHeight="12" x14ac:dyDescent="0.2"/>
  <cols>
    <col min="1" max="1" width="3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96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6" t="s">
        <v>410</v>
      </c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93" t="s">
        <v>6</v>
      </c>
      <c r="J6" s="2" t="s">
        <v>5</v>
      </c>
      <c r="K6" s="19" t="s">
        <v>2</v>
      </c>
      <c r="L6" s="193" t="s">
        <v>6</v>
      </c>
      <c r="M6" s="2" t="s">
        <v>5</v>
      </c>
      <c r="N6" s="19" t="s">
        <v>2</v>
      </c>
      <c r="O6" s="193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3.5" customHeight="1" thickTop="1" thickBot="1" x14ac:dyDescent="0.25">
      <c r="A7" s="268" t="s">
        <v>203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</row>
    <row r="8" spans="1:20" ht="13.5" customHeight="1" x14ac:dyDescent="0.2">
      <c r="A8" s="117" t="s">
        <v>109</v>
      </c>
      <c r="B8" s="50" t="s">
        <v>333</v>
      </c>
      <c r="C8" s="51" t="s">
        <v>218</v>
      </c>
      <c r="D8" s="51" t="s">
        <v>199</v>
      </c>
      <c r="E8" s="145" t="s">
        <v>43</v>
      </c>
      <c r="F8" s="26">
        <v>60</v>
      </c>
      <c r="G8" s="27">
        <v>2</v>
      </c>
      <c r="H8" s="28">
        <v>9</v>
      </c>
      <c r="I8" s="17" t="s">
        <v>44</v>
      </c>
      <c r="J8" s="27">
        <v>2</v>
      </c>
      <c r="K8" s="28">
        <v>9</v>
      </c>
      <c r="L8" s="29" t="s">
        <v>44</v>
      </c>
      <c r="M8" s="27">
        <v>2</v>
      </c>
      <c r="N8" s="28">
        <v>9</v>
      </c>
      <c r="O8" s="17" t="s">
        <v>44</v>
      </c>
      <c r="P8" s="27">
        <v>2</v>
      </c>
      <c r="Q8" s="28">
        <v>9</v>
      </c>
      <c r="R8" s="29" t="s">
        <v>44</v>
      </c>
      <c r="S8" s="240">
        <f>SUM(G8,J8,M8,P8)*15</f>
        <v>120</v>
      </c>
      <c r="T8" s="30">
        <f>SUM(H8,K8,N8,Q8)</f>
        <v>36</v>
      </c>
    </row>
    <row r="9" spans="1:20" ht="13.5" customHeight="1" x14ac:dyDescent="0.2">
      <c r="A9" s="117" t="s">
        <v>111</v>
      </c>
      <c r="B9" s="50" t="s">
        <v>334</v>
      </c>
      <c r="C9" s="51" t="s">
        <v>218</v>
      </c>
      <c r="D9" s="51" t="s">
        <v>199</v>
      </c>
      <c r="E9" s="145" t="s">
        <v>43</v>
      </c>
      <c r="F9" s="26">
        <v>60</v>
      </c>
      <c r="G9" s="27">
        <v>2</v>
      </c>
      <c r="H9" s="28">
        <v>2</v>
      </c>
      <c r="I9" s="17" t="s">
        <v>43</v>
      </c>
      <c r="J9" s="27">
        <v>2</v>
      </c>
      <c r="K9" s="28">
        <v>2</v>
      </c>
      <c r="L9" s="29" t="s">
        <v>43</v>
      </c>
      <c r="M9" s="27">
        <v>2</v>
      </c>
      <c r="N9" s="28">
        <v>2</v>
      </c>
      <c r="O9" s="17" t="s">
        <v>43</v>
      </c>
      <c r="P9" s="27">
        <v>2</v>
      </c>
      <c r="Q9" s="28">
        <v>2</v>
      </c>
      <c r="R9" s="29" t="s">
        <v>43</v>
      </c>
      <c r="S9" s="240">
        <f t="shared" ref="S9:S15" si="0">SUM(G9,J9,M9,P9)*15</f>
        <v>120</v>
      </c>
      <c r="T9" s="30">
        <f t="shared" ref="T9:T13" si="1">SUM(H9,K9,N9,Q9)</f>
        <v>8</v>
      </c>
    </row>
    <row r="10" spans="1:20" ht="13.5" customHeight="1" x14ac:dyDescent="0.2">
      <c r="A10" s="120" t="s">
        <v>113</v>
      </c>
      <c r="B10" s="50" t="s">
        <v>335</v>
      </c>
      <c r="C10" s="51" t="s">
        <v>218</v>
      </c>
      <c r="D10" s="51" t="s">
        <v>209</v>
      </c>
      <c r="E10" s="145" t="s">
        <v>43</v>
      </c>
      <c r="F10" s="26">
        <v>60</v>
      </c>
      <c r="G10" s="87">
        <v>6</v>
      </c>
      <c r="H10" s="88">
        <v>3</v>
      </c>
      <c r="I10" s="93" t="s">
        <v>44</v>
      </c>
      <c r="J10" s="87">
        <v>6</v>
      </c>
      <c r="K10" s="88">
        <v>3</v>
      </c>
      <c r="L10" s="89" t="s">
        <v>44</v>
      </c>
      <c r="M10" s="87">
        <v>6</v>
      </c>
      <c r="N10" s="88">
        <v>3</v>
      </c>
      <c r="O10" s="93" t="s">
        <v>44</v>
      </c>
      <c r="P10" s="87">
        <v>6</v>
      </c>
      <c r="Q10" s="88">
        <v>3</v>
      </c>
      <c r="R10" s="89" t="s">
        <v>44</v>
      </c>
      <c r="S10" s="240">
        <f t="shared" si="0"/>
        <v>360</v>
      </c>
      <c r="T10" s="30">
        <f t="shared" si="1"/>
        <v>12</v>
      </c>
    </row>
    <row r="11" spans="1:20" ht="13.5" customHeight="1" x14ac:dyDescent="0.2">
      <c r="A11" s="117" t="s">
        <v>114</v>
      </c>
      <c r="B11" s="50" t="s">
        <v>336</v>
      </c>
      <c r="C11" s="51" t="s">
        <v>218</v>
      </c>
      <c r="D11" s="51" t="s">
        <v>199</v>
      </c>
      <c r="E11" s="145" t="s">
        <v>43</v>
      </c>
      <c r="F11" s="26">
        <v>60</v>
      </c>
      <c r="G11" s="27">
        <v>2</v>
      </c>
      <c r="H11" s="28">
        <v>2</v>
      </c>
      <c r="I11" s="17" t="s">
        <v>44</v>
      </c>
      <c r="J11" s="27">
        <v>2</v>
      </c>
      <c r="K11" s="28">
        <v>2</v>
      </c>
      <c r="L11" s="29" t="s">
        <v>44</v>
      </c>
      <c r="M11" s="27">
        <v>2</v>
      </c>
      <c r="N11" s="28">
        <v>2</v>
      </c>
      <c r="O11" s="17" t="s">
        <v>44</v>
      </c>
      <c r="P11" s="27">
        <v>2</v>
      </c>
      <c r="Q11" s="28">
        <v>2</v>
      </c>
      <c r="R11" s="29" t="s">
        <v>44</v>
      </c>
      <c r="S11" s="240">
        <f>SUM(G11,J11,M11,P11)*15</f>
        <v>120</v>
      </c>
      <c r="T11" s="30">
        <f>SUM(H11,K11,N11,Q11)</f>
        <v>8</v>
      </c>
    </row>
    <row r="12" spans="1:20" ht="13.5" customHeight="1" x14ac:dyDescent="0.2">
      <c r="A12" s="195" t="s">
        <v>112</v>
      </c>
      <c r="B12" s="55" t="s">
        <v>337</v>
      </c>
      <c r="C12" s="56" t="s">
        <v>218</v>
      </c>
      <c r="D12" s="56" t="s">
        <v>209</v>
      </c>
      <c r="E12" s="189" t="s">
        <v>43</v>
      </c>
      <c r="F12" s="52">
        <v>60</v>
      </c>
      <c r="G12" s="101">
        <v>2</v>
      </c>
      <c r="H12" s="102">
        <v>2</v>
      </c>
      <c r="I12" s="103" t="s">
        <v>43</v>
      </c>
      <c r="J12" s="101">
        <v>2</v>
      </c>
      <c r="K12" s="102">
        <v>2</v>
      </c>
      <c r="L12" s="104" t="s">
        <v>43</v>
      </c>
      <c r="M12" s="101">
        <v>2</v>
      </c>
      <c r="N12" s="102">
        <v>2</v>
      </c>
      <c r="O12" s="103" t="s">
        <v>43</v>
      </c>
      <c r="P12" s="101">
        <v>2</v>
      </c>
      <c r="Q12" s="102">
        <v>2</v>
      </c>
      <c r="R12" s="104" t="s">
        <v>43</v>
      </c>
      <c r="S12" s="243">
        <f t="shared" si="0"/>
        <v>120</v>
      </c>
      <c r="T12" s="59">
        <f t="shared" si="1"/>
        <v>8</v>
      </c>
    </row>
    <row r="13" spans="1:20" ht="13.5" customHeight="1" thickBot="1" x14ac:dyDescent="0.25">
      <c r="A13" s="91" t="s">
        <v>110</v>
      </c>
      <c r="B13" s="57" t="s">
        <v>338</v>
      </c>
      <c r="C13" s="58" t="s">
        <v>218</v>
      </c>
      <c r="D13" s="58" t="s">
        <v>209</v>
      </c>
      <c r="E13" s="187" t="s">
        <v>155</v>
      </c>
      <c r="F13" s="12">
        <v>45</v>
      </c>
      <c r="G13" s="14">
        <v>1</v>
      </c>
      <c r="H13" s="15">
        <v>2</v>
      </c>
      <c r="I13" s="32" t="s">
        <v>43</v>
      </c>
      <c r="J13" s="14">
        <v>1</v>
      </c>
      <c r="K13" s="15">
        <v>2</v>
      </c>
      <c r="L13" s="81" t="s">
        <v>43</v>
      </c>
      <c r="M13" s="14">
        <v>1</v>
      </c>
      <c r="N13" s="15">
        <v>2</v>
      </c>
      <c r="O13" s="32" t="s">
        <v>43</v>
      </c>
      <c r="P13" s="14">
        <v>1</v>
      </c>
      <c r="Q13" s="15">
        <v>2</v>
      </c>
      <c r="R13" s="81" t="s">
        <v>43</v>
      </c>
      <c r="S13" s="245">
        <f t="shared" si="0"/>
        <v>60</v>
      </c>
      <c r="T13" s="22">
        <f t="shared" si="1"/>
        <v>8</v>
      </c>
    </row>
    <row r="14" spans="1:20" ht="13.5" customHeight="1" x14ac:dyDescent="0.2">
      <c r="A14" s="83" t="s">
        <v>52</v>
      </c>
      <c r="B14" s="84" t="s">
        <v>258</v>
      </c>
      <c r="C14" s="99"/>
      <c r="D14" s="99" t="s">
        <v>209</v>
      </c>
      <c r="E14" s="99" t="s">
        <v>155</v>
      </c>
      <c r="F14" s="100">
        <v>45</v>
      </c>
      <c r="G14" s="87">
        <v>2</v>
      </c>
      <c r="H14" s="88">
        <v>3</v>
      </c>
      <c r="I14" s="89" t="s">
        <v>44</v>
      </c>
      <c r="J14" s="87">
        <v>2</v>
      </c>
      <c r="K14" s="88">
        <v>3</v>
      </c>
      <c r="L14" s="89" t="s">
        <v>44</v>
      </c>
      <c r="M14" s="87"/>
      <c r="N14" s="88"/>
      <c r="O14" s="89"/>
      <c r="P14" s="87"/>
      <c r="Q14" s="88"/>
      <c r="R14" s="89"/>
      <c r="S14" s="246">
        <f t="shared" si="0"/>
        <v>60</v>
      </c>
      <c r="T14" s="94">
        <f t="shared" ref="T14:T15" si="2">SUM(H14,K14,N14,Q14)</f>
        <v>6</v>
      </c>
    </row>
    <row r="15" spans="1:20" ht="13.5" customHeight="1" x14ac:dyDescent="0.2">
      <c r="A15" s="70" t="s">
        <v>53</v>
      </c>
      <c r="B15" s="71" t="s">
        <v>259</v>
      </c>
      <c r="C15" s="72" t="s">
        <v>218</v>
      </c>
      <c r="D15" s="72" t="s">
        <v>209</v>
      </c>
      <c r="E15" s="72" t="s">
        <v>47</v>
      </c>
      <c r="F15" s="73">
        <v>45</v>
      </c>
      <c r="G15" s="74">
        <v>2</v>
      </c>
      <c r="H15" s="75">
        <v>2</v>
      </c>
      <c r="I15" s="76" t="s">
        <v>43</v>
      </c>
      <c r="J15" s="74">
        <v>2</v>
      </c>
      <c r="K15" s="75">
        <v>2</v>
      </c>
      <c r="L15" s="76" t="s">
        <v>43</v>
      </c>
      <c r="M15" s="74"/>
      <c r="N15" s="75"/>
      <c r="O15" s="76"/>
      <c r="P15" s="74"/>
      <c r="Q15" s="75"/>
      <c r="R15" s="76"/>
      <c r="S15" s="236">
        <f t="shared" si="0"/>
        <v>60</v>
      </c>
      <c r="T15" s="77">
        <f t="shared" si="2"/>
        <v>4</v>
      </c>
    </row>
    <row r="16" spans="1:20" ht="13.5" customHeight="1" thickBot="1" x14ac:dyDescent="0.25">
      <c r="A16" s="105" t="s">
        <v>51</v>
      </c>
      <c r="B16" s="46" t="s">
        <v>273</v>
      </c>
      <c r="C16" s="107" t="s">
        <v>218</v>
      </c>
      <c r="D16" s="107" t="s">
        <v>209</v>
      </c>
      <c r="E16" s="107" t="s">
        <v>47</v>
      </c>
      <c r="F16" s="108">
        <v>45</v>
      </c>
      <c r="G16" s="109"/>
      <c r="H16" s="110"/>
      <c r="I16" s="111"/>
      <c r="J16" s="109"/>
      <c r="K16" s="110"/>
      <c r="L16" s="111"/>
      <c r="M16" s="109">
        <v>2</v>
      </c>
      <c r="N16" s="110">
        <v>2</v>
      </c>
      <c r="O16" s="111" t="s">
        <v>43</v>
      </c>
      <c r="P16" s="109">
        <v>2</v>
      </c>
      <c r="Q16" s="110">
        <v>2</v>
      </c>
      <c r="R16" s="111" t="s">
        <v>43</v>
      </c>
      <c r="S16" s="249">
        <f>SUM(G16,J16,M16,P16)*15</f>
        <v>60</v>
      </c>
      <c r="T16" s="112">
        <f>SUM(H16,K16,N16,Q16)</f>
        <v>4</v>
      </c>
    </row>
    <row r="17" spans="1:20" ht="13.5" customHeight="1" thickTop="1" thickBot="1" x14ac:dyDescent="0.25">
      <c r="A17" s="261" t="s">
        <v>15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3"/>
    </row>
    <row r="18" spans="1:20" ht="13.5" customHeight="1" thickBot="1" x14ac:dyDescent="0.25">
      <c r="A18" s="133" t="s">
        <v>205</v>
      </c>
      <c r="B18" s="134"/>
      <c r="C18" s="135"/>
      <c r="D18" s="135"/>
      <c r="E18" s="135"/>
      <c r="F18" s="136"/>
      <c r="G18" s="27"/>
      <c r="H18" s="28">
        <v>4</v>
      </c>
      <c r="I18" s="29"/>
      <c r="J18" s="27"/>
      <c r="K18" s="28">
        <v>4</v>
      </c>
      <c r="L18" s="89"/>
      <c r="M18" s="27"/>
      <c r="N18" s="28">
        <v>3</v>
      </c>
      <c r="O18" s="29"/>
      <c r="P18" s="27"/>
      <c r="Q18" s="28"/>
      <c r="R18" s="172"/>
      <c r="S18" s="238"/>
      <c r="T18" s="147">
        <f t="shared" ref="T18" si="3">SUM(H18,K18,N18,Q18)</f>
        <v>11</v>
      </c>
    </row>
    <row r="19" spans="1:20" ht="13.5" customHeight="1" thickTop="1" thickBot="1" x14ac:dyDescent="0.25">
      <c r="A19" s="158" t="s">
        <v>56</v>
      </c>
      <c r="B19" s="150" t="s">
        <v>265</v>
      </c>
      <c r="C19" s="151"/>
      <c r="D19" s="151"/>
      <c r="E19" s="151" t="s">
        <v>168</v>
      </c>
      <c r="F19" s="152"/>
      <c r="G19" s="153"/>
      <c r="H19" s="154"/>
      <c r="I19" s="155"/>
      <c r="J19" s="153"/>
      <c r="K19" s="154"/>
      <c r="L19" s="155"/>
      <c r="M19" s="153">
        <v>0</v>
      </c>
      <c r="N19" s="154">
        <v>7</v>
      </c>
      <c r="O19" s="155" t="s">
        <v>43</v>
      </c>
      <c r="P19" s="153">
        <v>0</v>
      </c>
      <c r="Q19" s="154">
        <v>8</v>
      </c>
      <c r="R19" s="156" t="s">
        <v>43</v>
      </c>
      <c r="S19" s="239">
        <f t="shared" ref="S19" si="4">SUM(G19,J19,M19,P19)*15</f>
        <v>0</v>
      </c>
      <c r="T19" s="157">
        <f>SUM(H19,K19,N19,Q19)</f>
        <v>15</v>
      </c>
    </row>
    <row r="20" spans="1:20" ht="13.5" customHeight="1" thickTop="1" thickBot="1" x14ac:dyDescent="0.25">
      <c r="A20" s="298" t="s">
        <v>12</v>
      </c>
      <c r="B20" s="299"/>
      <c r="C20" s="299"/>
      <c r="D20" s="299"/>
      <c r="E20" s="299"/>
      <c r="F20" s="300"/>
      <c r="G20" s="225">
        <f>SUM(G8:G19)</f>
        <v>19</v>
      </c>
      <c r="H20" s="23">
        <f t="shared" ref="H20:T20" si="5">SUM(H8:H19)</f>
        <v>29</v>
      </c>
      <c r="I20" s="24"/>
      <c r="J20" s="225">
        <f t="shared" si="5"/>
        <v>19</v>
      </c>
      <c r="K20" s="23">
        <f t="shared" si="5"/>
        <v>29</v>
      </c>
      <c r="L20" s="24"/>
      <c r="M20" s="225">
        <f t="shared" si="5"/>
        <v>17</v>
      </c>
      <c r="N20" s="23">
        <f t="shared" si="5"/>
        <v>32</v>
      </c>
      <c r="O20" s="24"/>
      <c r="P20" s="225">
        <f t="shared" si="5"/>
        <v>17</v>
      </c>
      <c r="Q20" s="23">
        <f t="shared" si="5"/>
        <v>30</v>
      </c>
      <c r="R20" s="24"/>
      <c r="S20" s="231">
        <f t="shared" si="5"/>
        <v>1080</v>
      </c>
      <c r="T20" s="25">
        <f t="shared" si="5"/>
        <v>120</v>
      </c>
    </row>
    <row r="21" spans="1:20" ht="12.75" thickTop="1" x14ac:dyDescent="0.2"/>
    <row r="22" spans="1:20" x14ac:dyDescent="0.2">
      <c r="A22" s="1" t="s">
        <v>161</v>
      </c>
    </row>
    <row r="23" spans="1:20" x14ac:dyDescent="0.2">
      <c r="A23" s="1" t="s">
        <v>163</v>
      </c>
    </row>
    <row r="24" spans="1:20" x14ac:dyDescent="0.2">
      <c r="A24" s="1" t="s">
        <v>169</v>
      </c>
    </row>
    <row r="26" spans="1:20" x14ac:dyDescent="0.2">
      <c r="A26" s="171" t="s">
        <v>213</v>
      </c>
    </row>
    <row r="27" spans="1:20" x14ac:dyDescent="0.2">
      <c r="A27" s="113" t="s">
        <v>211</v>
      </c>
      <c r="D27" s="1" t="s">
        <v>214</v>
      </c>
      <c r="E27" s="113"/>
      <c r="G27" s="1" t="s">
        <v>162</v>
      </c>
      <c r="H27" s="113"/>
      <c r="K27" s="113"/>
      <c r="L27" s="113"/>
      <c r="M27" s="113" t="s">
        <v>195</v>
      </c>
      <c r="N27" s="113"/>
      <c r="P27" s="113"/>
      <c r="R27" s="114"/>
    </row>
    <row r="28" spans="1:20" x14ac:dyDescent="0.2">
      <c r="A28" s="113" t="s">
        <v>219</v>
      </c>
      <c r="D28" s="1" t="s">
        <v>200</v>
      </c>
      <c r="E28" s="113"/>
      <c r="G28" s="1" t="s">
        <v>164</v>
      </c>
      <c r="H28" s="113"/>
      <c r="K28" s="113"/>
      <c r="L28" s="113"/>
      <c r="M28" s="113" t="s">
        <v>193</v>
      </c>
      <c r="N28" s="113"/>
      <c r="P28" s="113"/>
      <c r="R28" s="114"/>
    </row>
    <row r="29" spans="1:20" x14ac:dyDescent="0.2">
      <c r="A29" s="1" t="s">
        <v>220</v>
      </c>
      <c r="D29" s="1" t="s">
        <v>210</v>
      </c>
      <c r="G29" s="1" t="s">
        <v>165</v>
      </c>
      <c r="M29" s="1" t="s">
        <v>194</v>
      </c>
      <c r="R29" s="18"/>
    </row>
    <row r="30" spans="1:20" x14ac:dyDescent="0.2">
      <c r="A30" s="1" t="s">
        <v>221</v>
      </c>
      <c r="G30" s="1" t="s">
        <v>166</v>
      </c>
      <c r="R30" s="18"/>
    </row>
    <row r="31" spans="1:20" x14ac:dyDescent="0.2">
      <c r="A31" s="1" t="s">
        <v>212</v>
      </c>
      <c r="G31" s="1" t="s">
        <v>167</v>
      </c>
      <c r="R31" s="18"/>
    </row>
    <row r="33" spans="1:1" x14ac:dyDescent="0.2">
      <c r="A33" s="171" t="s">
        <v>215</v>
      </c>
    </row>
    <row r="34" spans="1:1" x14ac:dyDescent="0.2">
      <c r="A34" s="1" t="s">
        <v>222</v>
      </c>
    </row>
    <row r="35" spans="1:1" x14ac:dyDescent="0.2">
      <c r="A35" s="1" t="s">
        <v>216</v>
      </c>
    </row>
    <row r="36" spans="1:1" x14ac:dyDescent="0.2">
      <c r="A36" s="1" t="s">
        <v>223</v>
      </c>
    </row>
    <row r="37" spans="1:1" x14ac:dyDescent="0.2">
      <c r="A37" s="1" t="s">
        <v>224</v>
      </c>
    </row>
    <row r="38" spans="1:1" x14ac:dyDescent="0.2">
      <c r="A38" s="1" t="s">
        <v>217</v>
      </c>
    </row>
  </sheetData>
  <sheetProtection password="CEBE" sheet="1" objects="1" scenarios="1"/>
  <mergeCells count="22"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B3:L3"/>
    <mergeCell ref="M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U1" sqref="U1"/>
    </sheetView>
  </sheetViews>
  <sheetFormatPr defaultRowHeight="12" x14ac:dyDescent="0.2"/>
  <cols>
    <col min="1" max="1" width="35.8554687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97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296" t="s">
        <v>410</v>
      </c>
      <c r="M3" s="296"/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93" t="s">
        <v>6</v>
      </c>
      <c r="J6" s="2" t="s">
        <v>5</v>
      </c>
      <c r="K6" s="19" t="s">
        <v>2</v>
      </c>
      <c r="L6" s="193" t="s">
        <v>6</v>
      </c>
      <c r="M6" s="2" t="s">
        <v>5</v>
      </c>
      <c r="N6" s="19" t="s">
        <v>2</v>
      </c>
      <c r="O6" s="193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3.5" customHeight="1" thickTop="1" thickBot="1" x14ac:dyDescent="0.25">
      <c r="A7" s="268" t="s">
        <v>203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</row>
    <row r="8" spans="1:20" ht="13.5" customHeight="1" x14ac:dyDescent="0.2">
      <c r="A8" s="117" t="s">
        <v>115</v>
      </c>
      <c r="B8" s="50" t="s">
        <v>339</v>
      </c>
      <c r="C8" s="51" t="s">
        <v>218</v>
      </c>
      <c r="D8" s="51" t="s">
        <v>199</v>
      </c>
      <c r="E8" s="145" t="s">
        <v>43</v>
      </c>
      <c r="F8" s="26">
        <v>60</v>
      </c>
      <c r="G8" s="27">
        <v>2</v>
      </c>
      <c r="H8" s="28">
        <v>9</v>
      </c>
      <c r="I8" s="17" t="s">
        <v>44</v>
      </c>
      <c r="J8" s="27">
        <v>2</v>
      </c>
      <c r="K8" s="28">
        <v>9</v>
      </c>
      <c r="L8" s="29" t="s">
        <v>44</v>
      </c>
      <c r="M8" s="27">
        <v>2</v>
      </c>
      <c r="N8" s="28">
        <v>9</v>
      </c>
      <c r="O8" s="17" t="s">
        <v>44</v>
      </c>
      <c r="P8" s="27">
        <v>2</v>
      </c>
      <c r="Q8" s="28">
        <v>9</v>
      </c>
      <c r="R8" s="29" t="s">
        <v>43</v>
      </c>
      <c r="S8" s="240">
        <f>SUM(G8,J8,M8,P8)*15</f>
        <v>120</v>
      </c>
      <c r="T8" s="30">
        <f>SUM(H8,K8,N8,Q8)</f>
        <v>36</v>
      </c>
    </row>
    <row r="9" spans="1:20" ht="13.5" customHeight="1" x14ac:dyDescent="0.2">
      <c r="A9" s="117" t="s">
        <v>111</v>
      </c>
      <c r="B9" s="50" t="s">
        <v>340</v>
      </c>
      <c r="C9" s="51" t="s">
        <v>218</v>
      </c>
      <c r="D9" s="51" t="s">
        <v>199</v>
      </c>
      <c r="E9" s="145" t="s">
        <v>43</v>
      </c>
      <c r="F9" s="26">
        <v>60</v>
      </c>
      <c r="G9" s="27">
        <v>2</v>
      </c>
      <c r="H9" s="28">
        <v>4</v>
      </c>
      <c r="I9" s="17" t="s">
        <v>43</v>
      </c>
      <c r="J9" s="27">
        <v>2</v>
      </c>
      <c r="K9" s="28">
        <v>4</v>
      </c>
      <c r="L9" s="29" t="s">
        <v>43</v>
      </c>
      <c r="M9" s="27">
        <v>2</v>
      </c>
      <c r="N9" s="28">
        <v>4</v>
      </c>
      <c r="O9" s="17" t="s">
        <v>43</v>
      </c>
      <c r="P9" s="27">
        <v>2</v>
      </c>
      <c r="Q9" s="28">
        <v>4</v>
      </c>
      <c r="R9" s="29" t="s">
        <v>43</v>
      </c>
      <c r="S9" s="240">
        <f t="shared" ref="S9:S13" si="0">SUM(G9,J9,M9,P9)*15</f>
        <v>120</v>
      </c>
      <c r="T9" s="30">
        <f t="shared" ref="T9:T13" si="1">SUM(H9,K9,N9,Q9)</f>
        <v>16</v>
      </c>
    </row>
    <row r="10" spans="1:20" ht="13.5" customHeight="1" x14ac:dyDescent="0.2">
      <c r="A10" s="200" t="s">
        <v>116</v>
      </c>
      <c r="B10" s="196" t="s">
        <v>341</v>
      </c>
      <c r="C10" s="197" t="s">
        <v>218</v>
      </c>
      <c r="D10" s="197" t="s">
        <v>209</v>
      </c>
      <c r="E10" s="198" t="s">
        <v>43</v>
      </c>
      <c r="F10" s="199">
        <v>60</v>
      </c>
      <c r="G10" s="140">
        <v>1</v>
      </c>
      <c r="H10" s="141">
        <v>3</v>
      </c>
      <c r="I10" s="142" t="s">
        <v>43</v>
      </c>
      <c r="J10" s="140">
        <v>1</v>
      </c>
      <c r="K10" s="141">
        <v>3</v>
      </c>
      <c r="L10" s="143" t="s">
        <v>43</v>
      </c>
      <c r="M10" s="140">
        <v>1</v>
      </c>
      <c r="N10" s="141">
        <v>3</v>
      </c>
      <c r="O10" s="142" t="s">
        <v>43</v>
      </c>
      <c r="P10" s="140">
        <v>1</v>
      </c>
      <c r="Q10" s="141">
        <v>3</v>
      </c>
      <c r="R10" s="143" t="s">
        <v>43</v>
      </c>
      <c r="S10" s="240">
        <f t="shared" si="0"/>
        <v>60</v>
      </c>
      <c r="T10" s="30">
        <f t="shared" si="1"/>
        <v>12</v>
      </c>
    </row>
    <row r="11" spans="1:20" ht="13.5" customHeight="1" thickBot="1" x14ac:dyDescent="0.25">
      <c r="A11" s="91" t="s">
        <v>227</v>
      </c>
      <c r="B11" s="57" t="s">
        <v>342</v>
      </c>
      <c r="C11" s="58" t="s">
        <v>218</v>
      </c>
      <c r="D11" s="58" t="s">
        <v>209</v>
      </c>
      <c r="E11" s="187" t="s">
        <v>155</v>
      </c>
      <c r="F11" s="12">
        <v>45</v>
      </c>
      <c r="G11" s="14">
        <v>2</v>
      </c>
      <c r="H11" s="15">
        <v>3</v>
      </c>
      <c r="I11" s="32" t="s">
        <v>44</v>
      </c>
      <c r="J11" s="14">
        <v>2</v>
      </c>
      <c r="K11" s="15">
        <v>3</v>
      </c>
      <c r="L11" s="81" t="s">
        <v>44</v>
      </c>
      <c r="M11" s="14">
        <v>2</v>
      </c>
      <c r="N11" s="15">
        <v>3</v>
      </c>
      <c r="O11" s="32" t="s">
        <v>44</v>
      </c>
      <c r="P11" s="14">
        <v>2</v>
      </c>
      <c r="Q11" s="15">
        <v>3</v>
      </c>
      <c r="R11" s="81" t="s">
        <v>44</v>
      </c>
      <c r="S11" s="250">
        <f>SUM(G11,J11,M11,P11)*15</f>
        <v>120</v>
      </c>
      <c r="T11" s="22">
        <f>SUM(H11,K11,N11,Q11)</f>
        <v>12</v>
      </c>
    </row>
    <row r="12" spans="1:20" ht="13.5" customHeight="1" x14ac:dyDescent="0.2">
      <c r="A12" s="83" t="s">
        <v>52</v>
      </c>
      <c r="B12" s="84" t="s">
        <v>258</v>
      </c>
      <c r="C12" s="99"/>
      <c r="D12" s="99" t="s">
        <v>209</v>
      </c>
      <c r="E12" s="99" t="s">
        <v>155</v>
      </c>
      <c r="F12" s="100">
        <v>45</v>
      </c>
      <c r="G12" s="87">
        <v>2</v>
      </c>
      <c r="H12" s="88">
        <v>3</v>
      </c>
      <c r="I12" s="89" t="s">
        <v>44</v>
      </c>
      <c r="J12" s="87">
        <v>2</v>
      </c>
      <c r="K12" s="88">
        <v>3</v>
      </c>
      <c r="L12" s="89" t="s">
        <v>44</v>
      </c>
      <c r="M12" s="87"/>
      <c r="N12" s="88"/>
      <c r="O12" s="89"/>
      <c r="P12" s="87"/>
      <c r="Q12" s="88"/>
      <c r="R12" s="89"/>
      <c r="S12" s="246">
        <f t="shared" si="0"/>
        <v>60</v>
      </c>
      <c r="T12" s="94">
        <f t="shared" si="1"/>
        <v>6</v>
      </c>
    </row>
    <row r="13" spans="1:20" ht="13.5" customHeight="1" x14ac:dyDescent="0.2">
      <c r="A13" s="70" t="s">
        <v>53</v>
      </c>
      <c r="B13" s="71" t="s">
        <v>259</v>
      </c>
      <c r="C13" s="72" t="s">
        <v>218</v>
      </c>
      <c r="D13" s="72" t="s">
        <v>209</v>
      </c>
      <c r="E13" s="72" t="s">
        <v>47</v>
      </c>
      <c r="F13" s="73">
        <v>45</v>
      </c>
      <c r="G13" s="74">
        <v>2</v>
      </c>
      <c r="H13" s="75">
        <v>2</v>
      </c>
      <c r="I13" s="76" t="s">
        <v>43</v>
      </c>
      <c r="J13" s="74">
        <v>2</v>
      </c>
      <c r="K13" s="75">
        <v>2</v>
      </c>
      <c r="L13" s="76" t="s">
        <v>43</v>
      </c>
      <c r="M13" s="74"/>
      <c r="N13" s="75"/>
      <c r="O13" s="76"/>
      <c r="P13" s="74"/>
      <c r="Q13" s="75"/>
      <c r="R13" s="76"/>
      <c r="S13" s="236">
        <f t="shared" si="0"/>
        <v>60</v>
      </c>
      <c r="T13" s="77">
        <f t="shared" si="1"/>
        <v>4</v>
      </c>
    </row>
    <row r="14" spans="1:20" ht="13.5" customHeight="1" thickBot="1" x14ac:dyDescent="0.25">
      <c r="A14" s="105" t="s">
        <v>51</v>
      </c>
      <c r="B14" s="46" t="s">
        <v>273</v>
      </c>
      <c r="C14" s="107" t="s">
        <v>218</v>
      </c>
      <c r="D14" s="107" t="s">
        <v>209</v>
      </c>
      <c r="E14" s="107" t="s">
        <v>47</v>
      </c>
      <c r="F14" s="108">
        <v>45</v>
      </c>
      <c r="G14" s="109"/>
      <c r="H14" s="110"/>
      <c r="I14" s="111"/>
      <c r="J14" s="109"/>
      <c r="K14" s="110"/>
      <c r="L14" s="111"/>
      <c r="M14" s="109">
        <v>2</v>
      </c>
      <c r="N14" s="110">
        <v>2</v>
      </c>
      <c r="O14" s="111" t="s">
        <v>43</v>
      </c>
      <c r="P14" s="109">
        <v>2</v>
      </c>
      <c r="Q14" s="110">
        <v>2</v>
      </c>
      <c r="R14" s="111" t="s">
        <v>43</v>
      </c>
      <c r="S14" s="249">
        <f>SUM(G14,J14,M14,P14)*15</f>
        <v>60</v>
      </c>
      <c r="T14" s="112">
        <f>SUM(H14,K14,N14,Q14)</f>
        <v>4</v>
      </c>
    </row>
    <row r="15" spans="1:20" ht="13.5" customHeight="1" thickTop="1" thickBot="1" x14ac:dyDescent="0.25">
      <c r="A15" s="261" t="s">
        <v>15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3"/>
    </row>
    <row r="16" spans="1:20" ht="13.5" customHeight="1" thickBot="1" x14ac:dyDescent="0.25">
      <c r="A16" s="133" t="s">
        <v>205</v>
      </c>
      <c r="B16" s="134"/>
      <c r="C16" s="135"/>
      <c r="D16" s="135"/>
      <c r="E16" s="135"/>
      <c r="F16" s="136"/>
      <c r="G16" s="27"/>
      <c r="H16" s="28">
        <v>6</v>
      </c>
      <c r="I16" s="29"/>
      <c r="J16" s="27"/>
      <c r="K16" s="28">
        <v>6</v>
      </c>
      <c r="L16" s="89"/>
      <c r="M16" s="27"/>
      <c r="N16" s="28">
        <v>3</v>
      </c>
      <c r="O16" s="29"/>
      <c r="P16" s="27"/>
      <c r="Q16" s="28"/>
      <c r="R16" s="172"/>
      <c r="S16" s="238"/>
      <c r="T16" s="147">
        <f t="shared" ref="T16" si="2">SUM(H16,K16,N16,Q16)</f>
        <v>15</v>
      </c>
    </row>
    <row r="17" spans="1:20" ht="13.5" customHeight="1" thickTop="1" thickBot="1" x14ac:dyDescent="0.25">
      <c r="A17" s="158" t="s">
        <v>56</v>
      </c>
      <c r="B17" s="150" t="s">
        <v>265</v>
      </c>
      <c r="C17" s="151"/>
      <c r="D17" s="151"/>
      <c r="E17" s="151" t="s">
        <v>168</v>
      </c>
      <c r="F17" s="152"/>
      <c r="G17" s="153"/>
      <c r="H17" s="154"/>
      <c r="I17" s="155"/>
      <c r="J17" s="153"/>
      <c r="K17" s="154"/>
      <c r="L17" s="155"/>
      <c r="M17" s="153">
        <v>0</v>
      </c>
      <c r="N17" s="154">
        <v>7</v>
      </c>
      <c r="O17" s="155" t="s">
        <v>43</v>
      </c>
      <c r="P17" s="153">
        <v>0</v>
      </c>
      <c r="Q17" s="154">
        <v>8</v>
      </c>
      <c r="R17" s="156" t="s">
        <v>43</v>
      </c>
      <c r="S17" s="239">
        <f t="shared" ref="S17" si="3">SUM(G17,J17,M17,P17)*15</f>
        <v>0</v>
      </c>
      <c r="T17" s="157">
        <f>SUM(H17,K17,N17,Q17)</f>
        <v>15</v>
      </c>
    </row>
    <row r="18" spans="1:20" ht="13.5" customHeight="1" thickTop="1" thickBot="1" x14ac:dyDescent="0.25">
      <c r="A18" s="298" t="s">
        <v>12</v>
      </c>
      <c r="B18" s="299"/>
      <c r="C18" s="299"/>
      <c r="D18" s="299"/>
      <c r="E18" s="299"/>
      <c r="F18" s="300"/>
      <c r="G18" s="225">
        <f>SUM(G8:G17)</f>
        <v>11</v>
      </c>
      <c r="H18" s="23">
        <f t="shared" ref="H18:T18" si="4">SUM(H8:H17)</f>
        <v>30</v>
      </c>
      <c r="I18" s="24"/>
      <c r="J18" s="225">
        <f t="shared" si="4"/>
        <v>11</v>
      </c>
      <c r="K18" s="23">
        <f t="shared" si="4"/>
        <v>30</v>
      </c>
      <c r="L18" s="24"/>
      <c r="M18" s="225">
        <f t="shared" si="4"/>
        <v>9</v>
      </c>
      <c r="N18" s="23">
        <f t="shared" si="4"/>
        <v>31</v>
      </c>
      <c r="O18" s="24"/>
      <c r="P18" s="225">
        <f t="shared" si="4"/>
        <v>9</v>
      </c>
      <c r="Q18" s="23">
        <f t="shared" si="4"/>
        <v>29</v>
      </c>
      <c r="R18" s="24"/>
      <c r="S18" s="231">
        <f t="shared" si="4"/>
        <v>600</v>
      </c>
      <c r="T18" s="25">
        <f t="shared" si="4"/>
        <v>120</v>
      </c>
    </row>
    <row r="19" spans="1:20" ht="12.75" thickTop="1" x14ac:dyDescent="0.2"/>
    <row r="20" spans="1:20" x14ac:dyDescent="0.2">
      <c r="A20" s="1" t="s">
        <v>161</v>
      </c>
    </row>
    <row r="21" spans="1:20" x14ac:dyDescent="0.2">
      <c r="A21" s="1" t="s">
        <v>163</v>
      </c>
    </row>
    <row r="22" spans="1:20" x14ac:dyDescent="0.2">
      <c r="A22" s="1" t="s">
        <v>169</v>
      </c>
    </row>
    <row r="24" spans="1:20" x14ac:dyDescent="0.2">
      <c r="A24" s="171" t="s">
        <v>213</v>
      </c>
    </row>
    <row r="25" spans="1:20" x14ac:dyDescent="0.2">
      <c r="A25" s="113" t="s">
        <v>211</v>
      </c>
      <c r="D25" s="1" t="s">
        <v>214</v>
      </c>
      <c r="E25" s="113"/>
      <c r="G25" s="1" t="s">
        <v>162</v>
      </c>
      <c r="H25" s="113"/>
      <c r="K25" s="113"/>
      <c r="L25" s="113"/>
      <c r="M25" s="113" t="s">
        <v>195</v>
      </c>
      <c r="N25" s="113"/>
      <c r="P25" s="113"/>
      <c r="R25" s="114"/>
    </row>
    <row r="26" spans="1:20" x14ac:dyDescent="0.2">
      <c r="A26" s="113" t="s">
        <v>219</v>
      </c>
      <c r="D26" s="1" t="s">
        <v>200</v>
      </c>
      <c r="E26" s="113"/>
      <c r="G26" s="1" t="s">
        <v>164</v>
      </c>
      <c r="H26" s="113"/>
      <c r="K26" s="113"/>
      <c r="L26" s="113"/>
      <c r="M26" s="113" t="s">
        <v>193</v>
      </c>
      <c r="N26" s="113"/>
      <c r="P26" s="113"/>
      <c r="R26" s="114"/>
    </row>
    <row r="27" spans="1:20" x14ac:dyDescent="0.2">
      <c r="A27" s="1" t="s">
        <v>220</v>
      </c>
      <c r="D27" s="1" t="s">
        <v>210</v>
      </c>
      <c r="G27" s="1" t="s">
        <v>165</v>
      </c>
      <c r="M27" s="1" t="s">
        <v>194</v>
      </c>
      <c r="R27" s="18"/>
    </row>
    <row r="28" spans="1:20" x14ac:dyDescent="0.2">
      <c r="A28" s="1" t="s">
        <v>221</v>
      </c>
      <c r="G28" s="1" t="s">
        <v>166</v>
      </c>
      <c r="R28" s="18"/>
    </row>
    <row r="29" spans="1:20" x14ac:dyDescent="0.2">
      <c r="A29" s="1" t="s">
        <v>212</v>
      </c>
      <c r="G29" s="1" t="s">
        <v>167</v>
      </c>
      <c r="R29" s="18"/>
    </row>
    <row r="31" spans="1:20" x14ac:dyDescent="0.2">
      <c r="A31" s="171" t="s">
        <v>215</v>
      </c>
    </row>
    <row r="32" spans="1:20" x14ac:dyDescent="0.2">
      <c r="A32" s="1" t="s">
        <v>222</v>
      </c>
    </row>
    <row r="33" spans="1:1" x14ac:dyDescent="0.2">
      <c r="A33" s="1" t="s">
        <v>216</v>
      </c>
    </row>
    <row r="34" spans="1:1" x14ac:dyDescent="0.2">
      <c r="A34" s="1" t="s">
        <v>223</v>
      </c>
    </row>
    <row r="35" spans="1:1" x14ac:dyDescent="0.2">
      <c r="A35" s="1" t="s">
        <v>224</v>
      </c>
    </row>
    <row r="36" spans="1:1" x14ac:dyDescent="0.2">
      <c r="A36" s="1" t="s">
        <v>217</v>
      </c>
    </row>
  </sheetData>
  <sheetProtection password="CEBE" sheet="1" objects="1" scenarios="1"/>
  <mergeCells count="22">
    <mergeCell ref="S5:S6"/>
    <mergeCell ref="T5:T6"/>
    <mergeCell ref="A7:T7"/>
    <mergeCell ref="A15:T15"/>
    <mergeCell ref="A18:F18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B3:K3"/>
    <mergeCell ref="L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Normal="100" workbookViewId="0">
      <selection activeCell="U1" sqref="U1"/>
    </sheetView>
  </sheetViews>
  <sheetFormatPr defaultRowHeight="12" x14ac:dyDescent="0.2"/>
  <cols>
    <col min="1" max="1" width="38.710937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42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296" t="s">
        <v>410</v>
      </c>
      <c r="M3" s="296"/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93" t="s">
        <v>6</v>
      </c>
      <c r="J6" s="2" t="s">
        <v>5</v>
      </c>
      <c r="K6" s="19" t="s">
        <v>2</v>
      </c>
      <c r="L6" s="193" t="s">
        <v>6</v>
      </c>
      <c r="M6" s="2" t="s">
        <v>5</v>
      </c>
      <c r="N6" s="19" t="s">
        <v>2</v>
      </c>
      <c r="O6" s="193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3.5" customHeight="1" thickTop="1" thickBot="1" x14ac:dyDescent="0.25">
      <c r="A7" s="268" t="s">
        <v>203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</row>
    <row r="8" spans="1:20" ht="13.5" customHeight="1" x14ac:dyDescent="0.2">
      <c r="A8" s="70" t="s">
        <v>174</v>
      </c>
      <c r="B8" s="48" t="s">
        <v>344</v>
      </c>
      <c r="C8" s="49"/>
      <c r="D8" s="49" t="s">
        <v>209</v>
      </c>
      <c r="E8" s="146" t="s">
        <v>155</v>
      </c>
      <c r="F8" s="11">
        <v>45</v>
      </c>
      <c r="G8" s="3">
        <v>3</v>
      </c>
      <c r="H8" s="4">
        <v>7</v>
      </c>
      <c r="I8" s="5" t="s">
        <v>43</v>
      </c>
      <c r="J8" s="3">
        <v>3</v>
      </c>
      <c r="K8" s="4">
        <v>7</v>
      </c>
      <c r="L8" s="76" t="s">
        <v>44</v>
      </c>
      <c r="M8" s="3">
        <v>3</v>
      </c>
      <c r="N8" s="4">
        <v>7</v>
      </c>
      <c r="O8" s="5" t="s">
        <v>43</v>
      </c>
      <c r="P8" s="3">
        <v>3</v>
      </c>
      <c r="Q8" s="4">
        <v>7</v>
      </c>
      <c r="R8" s="76" t="s">
        <v>44</v>
      </c>
      <c r="S8" s="242">
        <f t="shared" ref="S8:S14" si="0">SUM(G8,J8,M8,P8)*15</f>
        <v>180</v>
      </c>
      <c r="T8" s="21">
        <f t="shared" ref="T8:T14" si="1">SUM(H8,K8,N8,Q8)</f>
        <v>28</v>
      </c>
    </row>
    <row r="9" spans="1:20" ht="13.5" customHeight="1" x14ac:dyDescent="0.2">
      <c r="A9" s="70" t="s">
        <v>98</v>
      </c>
      <c r="B9" s="48" t="s">
        <v>345</v>
      </c>
      <c r="C9" s="49"/>
      <c r="D9" s="49" t="s">
        <v>209</v>
      </c>
      <c r="E9" s="146" t="s">
        <v>155</v>
      </c>
      <c r="F9" s="11">
        <v>45</v>
      </c>
      <c r="G9" s="3">
        <v>2</v>
      </c>
      <c r="H9" s="4">
        <v>4</v>
      </c>
      <c r="I9" s="5" t="s">
        <v>44</v>
      </c>
      <c r="J9" s="3">
        <v>2</v>
      </c>
      <c r="K9" s="4">
        <v>4</v>
      </c>
      <c r="L9" s="13" t="s">
        <v>44</v>
      </c>
      <c r="M9" s="3">
        <v>2</v>
      </c>
      <c r="N9" s="4">
        <v>4</v>
      </c>
      <c r="O9" s="5" t="s">
        <v>44</v>
      </c>
      <c r="P9" s="3">
        <v>2</v>
      </c>
      <c r="Q9" s="4">
        <v>4</v>
      </c>
      <c r="R9" s="13" t="s">
        <v>44</v>
      </c>
      <c r="S9" s="242">
        <f t="shared" si="0"/>
        <v>120</v>
      </c>
      <c r="T9" s="21">
        <f t="shared" si="1"/>
        <v>16</v>
      </c>
    </row>
    <row r="10" spans="1:20" ht="13.5" customHeight="1" x14ac:dyDescent="0.2">
      <c r="A10" s="70" t="s">
        <v>99</v>
      </c>
      <c r="B10" s="48" t="s">
        <v>346</v>
      </c>
      <c r="C10" s="49"/>
      <c r="D10" s="49" t="s">
        <v>209</v>
      </c>
      <c r="E10" s="146" t="s">
        <v>47</v>
      </c>
      <c r="F10" s="11">
        <v>45</v>
      </c>
      <c r="G10" s="3">
        <v>2</v>
      </c>
      <c r="H10" s="4">
        <v>4</v>
      </c>
      <c r="I10" s="5" t="s">
        <v>43</v>
      </c>
      <c r="J10" s="3">
        <v>2</v>
      </c>
      <c r="K10" s="4">
        <v>4</v>
      </c>
      <c r="L10" s="76" t="s">
        <v>43</v>
      </c>
      <c r="M10" s="3">
        <v>2</v>
      </c>
      <c r="N10" s="4">
        <v>4</v>
      </c>
      <c r="O10" s="5" t="s">
        <v>43</v>
      </c>
      <c r="P10" s="3">
        <v>2</v>
      </c>
      <c r="Q10" s="4">
        <v>4</v>
      </c>
      <c r="R10" s="76" t="s">
        <v>43</v>
      </c>
      <c r="S10" s="242">
        <f t="shared" si="0"/>
        <v>120</v>
      </c>
      <c r="T10" s="21">
        <f t="shared" si="1"/>
        <v>16</v>
      </c>
    </row>
    <row r="11" spans="1:20" ht="13.5" customHeight="1" x14ac:dyDescent="0.2">
      <c r="A11" s="70" t="s">
        <v>100</v>
      </c>
      <c r="B11" s="48" t="s">
        <v>347</v>
      </c>
      <c r="C11" s="49"/>
      <c r="D11" s="49" t="s">
        <v>209</v>
      </c>
      <c r="E11" s="146" t="s">
        <v>47</v>
      </c>
      <c r="F11" s="11">
        <v>45</v>
      </c>
      <c r="G11" s="3"/>
      <c r="H11" s="4"/>
      <c r="I11" s="5"/>
      <c r="J11" s="3"/>
      <c r="K11" s="4"/>
      <c r="L11" s="13"/>
      <c r="M11" s="3">
        <v>2</v>
      </c>
      <c r="N11" s="4">
        <v>4</v>
      </c>
      <c r="O11" s="5" t="s">
        <v>43</v>
      </c>
      <c r="P11" s="3">
        <v>2</v>
      </c>
      <c r="Q11" s="4">
        <v>4</v>
      </c>
      <c r="R11" s="13" t="s">
        <v>44</v>
      </c>
      <c r="S11" s="242">
        <f t="shared" si="0"/>
        <v>60</v>
      </c>
      <c r="T11" s="21">
        <f t="shared" si="1"/>
        <v>8</v>
      </c>
    </row>
    <row r="12" spans="1:20" ht="13.5" customHeight="1" x14ac:dyDescent="0.2">
      <c r="A12" s="70" t="s">
        <v>101</v>
      </c>
      <c r="B12" s="48" t="s">
        <v>348</v>
      </c>
      <c r="C12" s="49"/>
      <c r="D12" s="49" t="s">
        <v>209</v>
      </c>
      <c r="E12" s="146" t="s">
        <v>47</v>
      </c>
      <c r="F12" s="11">
        <v>45</v>
      </c>
      <c r="G12" s="3">
        <v>2</v>
      </c>
      <c r="H12" s="4">
        <v>4</v>
      </c>
      <c r="I12" s="5" t="s">
        <v>43</v>
      </c>
      <c r="J12" s="3"/>
      <c r="K12" s="4"/>
      <c r="L12" s="76"/>
      <c r="M12" s="3"/>
      <c r="N12" s="4"/>
      <c r="O12" s="5"/>
      <c r="P12" s="3"/>
      <c r="Q12" s="4"/>
      <c r="R12" s="76"/>
      <c r="S12" s="242">
        <f t="shared" si="0"/>
        <v>30</v>
      </c>
      <c r="T12" s="21">
        <f t="shared" si="1"/>
        <v>4</v>
      </c>
    </row>
    <row r="13" spans="1:20" ht="13.5" customHeight="1" x14ac:dyDescent="0.2">
      <c r="A13" s="70" t="s">
        <v>102</v>
      </c>
      <c r="B13" s="48" t="s">
        <v>349</v>
      </c>
      <c r="C13" s="49"/>
      <c r="D13" s="49" t="s">
        <v>209</v>
      </c>
      <c r="E13" s="146" t="s">
        <v>47</v>
      </c>
      <c r="F13" s="11">
        <v>45</v>
      </c>
      <c r="G13" s="3"/>
      <c r="H13" s="4"/>
      <c r="I13" s="5"/>
      <c r="J13" s="3">
        <v>2</v>
      </c>
      <c r="K13" s="4">
        <v>4</v>
      </c>
      <c r="L13" s="13" t="s">
        <v>43</v>
      </c>
      <c r="M13" s="3"/>
      <c r="N13" s="4"/>
      <c r="O13" s="5"/>
      <c r="P13" s="3"/>
      <c r="Q13" s="4"/>
      <c r="R13" s="13"/>
      <c r="S13" s="242">
        <f t="shared" si="0"/>
        <v>30</v>
      </c>
      <c r="T13" s="21">
        <f t="shared" si="1"/>
        <v>4</v>
      </c>
    </row>
    <row r="14" spans="1:20" ht="13.5" customHeight="1" x14ac:dyDescent="0.2">
      <c r="A14" s="132" t="s">
        <v>197</v>
      </c>
      <c r="B14" s="55" t="s">
        <v>350</v>
      </c>
      <c r="C14" s="56"/>
      <c r="D14" s="56"/>
      <c r="E14" s="189"/>
      <c r="F14" s="52">
        <v>45</v>
      </c>
      <c r="G14" s="6"/>
      <c r="H14" s="7"/>
      <c r="I14" s="8"/>
      <c r="J14" s="6"/>
      <c r="K14" s="7"/>
      <c r="L14" s="9"/>
      <c r="M14" s="6">
        <v>1</v>
      </c>
      <c r="N14" s="7">
        <v>4</v>
      </c>
      <c r="O14" s="8" t="s">
        <v>43</v>
      </c>
      <c r="P14" s="6"/>
      <c r="Q14" s="7"/>
      <c r="R14" s="9"/>
      <c r="S14" s="251">
        <f t="shared" si="0"/>
        <v>15</v>
      </c>
      <c r="T14" s="59">
        <f t="shared" si="1"/>
        <v>4</v>
      </c>
    </row>
    <row r="15" spans="1:20" ht="13.5" customHeight="1" thickBot="1" x14ac:dyDescent="0.25">
      <c r="A15" s="201" t="s">
        <v>196</v>
      </c>
      <c r="B15" s="46" t="s">
        <v>351</v>
      </c>
      <c r="C15" s="47"/>
      <c r="D15" s="47" t="s">
        <v>209</v>
      </c>
      <c r="E15" s="144" t="s">
        <v>47</v>
      </c>
      <c r="F15" s="38">
        <v>45</v>
      </c>
      <c r="G15" s="39"/>
      <c r="H15" s="40"/>
      <c r="I15" s="41"/>
      <c r="J15" s="39"/>
      <c r="K15" s="40"/>
      <c r="L15" s="42"/>
      <c r="M15" s="39"/>
      <c r="N15" s="40"/>
      <c r="O15" s="41"/>
      <c r="P15" s="39">
        <v>2</v>
      </c>
      <c r="Q15" s="40">
        <v>3</v>
      </c>
      <c r="R15" s="42" t="s">
        <v>43</v>
      </c>
      <c r="S15" s="252">
        <f>SUM(G15,J15,M15,P15)*15</f>
        <v>30</v>
      </c>
      <c r="T15" s="43">
        <f>SUM(H15,K15,N15,Q15)</f>
        <v>3</v>
      </c>
    </row>
    <row r="16" spans="1:20" ht="13.5" customHeight="1" thickTop="1" thickBot="1" x14ac:dyDescent="0.25">
      <c r="A16" s="261" t="s">
        <v>15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3"/>
    </row>
    <row r="17" spans="1:20" ht="13.5" customHeight="1" thickBot="1" x14ac:dyDescent="0.25">
      <c r="A17" s="133" t="s">
        <v>205</v>
      </c>
      <c r="B17" s="134"/>
      <c r="C17" s="135"/>
      <c r="D17" s="135"/>
      <c r="E17" s="135"/>
      <c r="F17" s="136"/>
      <c r="G17" s="140"/>
      <c r="H17" s="141">
        <v>9</v>
      </c>
      <c r="I17" s="143"/>
      <c r="J17" s="140"/>
      <c r="K17" s="141">
        <v>9</v>
      </c>
      <c r="L17" s="31"/>
      <c r="M17" s="140"/>
      <c r="N17" s="141">
        <v>2</v>
      </c>
      <c r="O17" s="143"/>
      <c r="P17" s="140"/>
      <c r="Q17" s="141">
        <v>2</v>
      </c>
      <c r="R17" s="159"/>
      <c r="S17" s="238"/>
      <c r="T17" s="147">
        <f t="shared" ref="T17" si="2">SUM(H17,K17,N17,Q17)</f>
        <v>22</v>
      </c>
    </row>
    <row r="18" spans="1:20" ht="13.5" customHeight="1" thickTop="1" thickBot="1" x14ac:dyDescent="0.25">
      <c r="A18" s="158" t="s">
        <v>171</v>
      </c>
      <c r="B18" s="150" t="s">
        <v>343</v>
      </c>
      <c r="C18" s="151"/>
      <c r="D18" s="151"/>
      <c r="E18" s="151" t="s">
        <v>168</v>
      </c>
      <c r="F18" s="152"/>
      <c r="G18" s="153"/>
      <c r="H18" s="154"/>
      <c r="I18" s="155"/>
      <c r="J18" s="153"/>
      <c r="K18" s="154"/>
      <c r="L18" s="155"/>
      <c r="M18" s="162">
        <v>0.5</v>
      </c>
      <c r="N18" s="163">
        <v>7</v>
      </c>
      <c r="O18" s="164" t="s">
        <v>43</v>
      </c>
      <c r="P18" s="162">
        <v>0.5</v>
      </c>
      <c r="Q18" s="163">
        <v>8</v>
      </c>
      <c r="R18" s="165" t="s">
        <v>43</v>
      </c>
      <c r="S18" s="239">
        <f t="shared" ref="S18" si="3">SUM(G18,J18,M18,P18)*15</f>
        <v>15</v>
      </c>
      <c r="T18" s="157">
        <f>SUM(H18,K18,N18,Q18)</f>
        <v>15</v>
      </c>
    </row>
    <row r="19" spans="1:20" ht="13.5" customHeight="1" thickTop="1" thickBot="1" x14ac:dyDescent="0.25">
      <c r="A19" s="298" t="s">
        <v>12</v>
      </c>
      <c r="B19" s="299"/>
      <c r="C19" s="299"/>
      <c r="D19" s="299"/>
      <c r="E19" s="299"/>
      <c r="F19" s="300"/>
      <c r="G19" s="226">
        <f>SUM(G8:G18)</f>
        <v>9</v>
      </c>
      <c r="H19" s="66">
        <f>SUM(H8:H18)</f>
        <v>28</v>
      </c>
      <c r="I19" s="67"/>
      <c r="J19" s="226">
        <f>SUM(J8:J18)</f>
        <v>9</v>
      </c>
      <c r="K19" s="66">
        <f>SUM(K8:K18)</f>
        <v>28</v>
      </c>
      <c r="L19" s="67"/>
      <c r="M19" s="226">
        <f>SUM(M8:M18)</f>
        <v>10.5</v>
      </c>
      <c r="N19" s="66">
        <f>SUM(N8:N18)</f>
        <v>32</v>
      </c>
      <c r="O19" s="67"/>
      <c r="P19" s="226">
        <f>SUM(P8:P18)</f>
        <v>11.5</v>
      </c>
      <c r="Q19" s="66">
        <f>SUM(Q8:Q18)</f>
        <v>32</v>
      </c>
      <c r="R19" s="67"/>
      <c r="S19" s="225">
        <f>SUM(S8:S18)</f>
        <v>600</v>
      </c>
      <c r="T19" s="68">
        <f>SUM(T8:T18)</f>
        <v>120</v>
      </c>
    </row>
    <row r="20" spans="1:20" ht="12.75" thickTop="1" x14ac:dyDescent="0.2"/>
    <row r="21" spans="1:20" x14ac:dyDescent="0.2">
      <c r="A21" s="1" t="s">
        <v>161</v>
      </c>
    </row>
    <row r="22" spans="1:20" x14ac:dyDescent="0.2">
      <c r="A22" s="1" t="s">
        <v>170</v>
      </c>
    </row>
    <row r="23" spans="1:20" x14ac:dyDescent="0.2">
      <c r="A23" s="1" t="s">
        <v>169</v>
      </c>
    </row>
    <row r="25" spans="1:20" x14ac:dyDescent="0.2">
      <c r="A25" s="171" t="s">
        <v>213</v>
      </c>
    </row>
    <row r="26" spans="1:20" x14ac:dyDescent="0.2">
      <c r="A26" s="113" t="s">
        <v>211</v>
      </c>
      <c r="D26" s="1" t="s">
        <v>214</v>
      </c>
      <c r="E26" s="113"/>
      <c r="G26" s="1" t="s">
        <v>162</v>
      </c>
      <c r="H26" s="113"/>
      <c r="K26" s="113"/>
      <c r="L26" s="113"/>
      <c r="M26" s="113" t="s">
        <v>195</v>
      </c>
      <c r="N26" s="113"/>
      <c r="P26" s="113"/>
      <c r="R26" s="114"/>
    </row>
    <row r="27" spans="1:20" x14ac:dyDescent="0.2">
      <c r="A27" s="113" t="s">
        <v>219</v>
      </c>
      <c r="D27" s="1" t="s">
        <v>200</v>
      </c>
      <c r="E27" s="113"/>
      <c r="G27" s="1" t="s">
        <v>164</v>
      </c>
      <c r="H27" s="113"/>
      <c r="K27" s="113"/>
      <c r="L27" s="113"/>
      <c r="M27" s="113" t="s">
        <v>193</v>
      </c>
      <c r="N27" s="113"/>
      <c r="P27" s="113"/>
      <c r="R27" s="114"/>
    </row>
    <row r="28" spans="1:20" x14ac:dyDescent="0.2">
      <c r="A28" s="1" t="s">
        <v>220</v>
      </c>
      <c r="D28" s="1" t="s">
        <v>210</v>
      </c>
      <c r="G28" s="1" t="s">
        <v>165</v>
      </c>
      <c r="M28" s="1" t="s">
        <v>194</v>
      </c>
      <c r="R28" s="18"/>
    </row>
    <row r="29" spans="1:20" x14ac:dyDescent="0.2">
      <c r="A29" s="1" t="s">
        <v>221</v>
      </c>
      <c r="G29" s="1" t="s">
        <v>166</v>
      </c>
      <c r="R29" s="18"/>
    </row>
    <row r="30" spans="1:20" x14ac:dyDescent="0.2">
      <c r="A30" s="1" t="s">
        <v>212</v>
      </c>
      <c r="G30" s="1" t="s">
        <v>167</v>
      </c>
      <c r="R30" s="18"/>
    </row>
    <row r="32" spans="1:20" x14ac:dyDescent="0.2">
      <c r="A32" s="171" t="s">
        <v>215</v>
      </c>
    </row>
    <row r="33" spans="1:1" x14ac:dyDescent="0.2">
      <c r="A33" s="1" t="s">
        <v>222</v>
      </c>
    </row>
    <row r="34" spans="1:1" x14ac:dyDescent="0.2">
      <c r="A34" s="1" t="s">
        <v>216</v>
      </c>
    </row>
    <row r="35" spans="1:1" x14ac:dyDescent="0.2">
      <c r="A35" s="1" t="s">
        <v>223</v>
      </c>
    </row>
    <row r="36" spans="1:1" x14ac:dyDescent="0.2">
      <c r="A36" s="1" t="s">
        <v>224</v>
      </c>
    </row>
    <row r="37" spans="1:1" x14ac:dyDescent="0.2">
      <c r="A37" s="1" t="s">
        <v>217</v>
      </c>
    </row>
  </sheetData>
  <sheetProtection password="CEBE" sheet="1" objects="1" scenarios="1"/>
  <mergeCells count="22">
    <mergeCell ref="S5:S6"/>
    <mergeCell ref="T5:T6"/>
    <mergeCell ref="A19:F19"/>
    <mergeCell ref="A16:T1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B3:K3"/>
    <mergeCell ref="L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U1" sqref="U1"/>
    </sheetView>
  </sheetViews>
  <sheetFormatPr defaultRowHeight="12" x14ac:dyDescent="0.2"/>
  <cols>
    <col min="1" max="1" width="38.8554687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236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296" t="s">
        <v>410</v>
      </c>
      <c r="M3" s="296"/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6" t="s">
        <v>1</v>
      </c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8"/>
      <c r="S4" s="276"/>
      <c r="T4" s="313"/>
    </row>
    <row r="5" spans="1:20" ht="18" customHeight="1" thickBot="1" x14ac:dyDescent="0.25">
      <c r="A5" s="321" t="s">
        <v>11</v>
      </c>
      <c r="B5" s="323" t="s">
        <v>10</v>
      </c>
      <c r="C5" s="325" t="s">
        <v>18</v>
      </c>
      <c r="D5" s="325" t="s">
        <v>204</v>
      </c>
      <c r="E5" s="325" t="s">
        <v>7</v>
      </c>
      <c r="F5" s="320" t="s">
        <v>202</v>
      </c>
      <c r="G5" s="276" t="s">
        <v>3</v>
      </c>
      <c r="H5" s="277"/>
      <c r="I5" s="278"/>
      <c r="J5" s="276" t="s">
        <v>4</v>
      </c>
      <c r="K5" s="277"/>
      <c r="L5" s="278"/>
      <c r="M5" s="276" t="s">
        <v>8</v>
      </c>
      <c r="N5" s="277"/>
      <c r="O5" s="278"/>
      <c r="P5" s="276" t="s">
        <v>9</v>
      </c>
      <c r="Q5" s="277"/>
      <c r="R5" s="278"/>
      <c r="S5" s="314" t="s">
        <v>14</v>
      </c>
      <c r="T5" s="266" t="s">
        <v>13</v>
      </c>
    </row>
    <row r="6" spans="1:20" ht="18" customHeight="1" thickBot="1" x14ac:dyDescent="0.25">
      <c r="A6" s="322"/>
      <c r="B6" s="324"/>
      <c r="C6" s="284"/>
      <c r="D6" s="284"/>
      <c r="E6" s="284"/>
      <c r="F6" s="272"/>
      <c r="G6" s="2" t="s">
        <v>5</v>
      </c>
      <c r="H6" s="19" t="s">
        <v>2</v>
      </c>
      <c r="I6" s="219" t="s">
        <v>6</v>
      </c>
      <c r="J6" s="2" t="s">
        <v>5</v>
      </c>
      <c r="K6" s="19" t="s">
        <v>2</v>
      </c>
      <c r="L6" s="219" t="s">
        <v>6</v>
      </c>
      <c r="M6" s="2" t="s">
        <v>5</v>
      </c>
      <c r="N6" s="19" t="s">
        <v>2</v>
      </c>
      <c r="O6" s="219" t="s">
        <v>6</v>
      </c>
      <c r="P6" s="2" t="s">
        <v>5</v>
      </c>
      <c r="Q6" s="19" t="s">
        <v>2</v>
      </c>
      <c r="R6" s="20" t="s">
        <v>6</v>
      </c>
      <c r="S6" s="315"/>
      <c r="T6" s="316"/>
    </row>
    <row r="7" spans="1:20" ht="13.5" customHeight="1" thickTop="1" thickBot="1" x14ac:dyDescent="0.25">
      <c r="A7" s="268" t="s">
        <v>203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</row>
    <row r="8" spans="1:20" ht="13.5" customHeight="1" x14ac:dyDescent="0.2">
      <c r="A8" s="115" t="s">
        <v>98</v>
      </c>
      <c r="B8" s="44" t="s">
        <v>345</v>
      </c>
      <c r="C8" s="45"/>
      <c r="D8" s="45" t="s">
        <v>209</v>
      </c>
      <c r="E8" s="191" t="s">
        <v>155</v>
      </c>
      <c r="F8" s="10">
        <v>45</v>
      </c>
      <c r="G8" s="61">
        <v>2</v>
      </c>
      <c r="H8" s="62">
        <v>4</v>
      </c>
      <c r="I8" s="63" t="s">
        <v>44</v>
      </c>
      <c r="J8" s="61">
        <v>2</v>
      </c>
      <c r="K8" s="62">
        <v>4</v>
      </c>
      <c r="L8" s="118" t="s">
        <v>44</v>
      </c>
      <c r="M8" s="61">
        <v>2</v>
      </c>
      <c r="N8" s="62">
        <v>4</v>
      </c>
      <c r="O8" s="63" t="s">
        <v>44</v>
      </c>
      <c r="P8" s="61">
        <v>2</v>
      </c>
      <c r="Q8" s="62">
        <v>4</v>
      </c>
      <c r="R8" s="118" t="s">
        <v>44</v>
      </c>
      <c r="S8" s="253">
        <f t="shared" ref="S8:S12" si="0">SUM(G8,J8,M8,P8)*15</f>
        <v>120</v>
      </c>
      <c r="T8" s="60">
        <f t="shared" ref="T8:T12" si="1">SUM(H8,K8,N8,Q8)</f>
        <v>16</v>
      </c>
    </row>
    <row r="9" spans="1:20" ht="13.5" customHeight="1" x14ac:dyDescent="0.2">
      <c r="A9" s="70" t="s">
        <v>99</v>
      </c>
      <c r="B9" s="48" t="s">
        <v>346</v>
      </c>
      <c r="C9" s="49"/>
      <c r="D9" s="49" t="s">
        <v>209</v>
      </c>
      <c r="E9" s="146" t="s">
        <v>47</v>
      </c>
      <c r="F9" s="11">
        <v>45</v>
      </c>
      <c r="G9" s="3">
        <v>2</v>
      </c>
      <c r="H9" s="4">
        <v>4</v>
      </c>
      <c r="I9" s="5" t="s">
        <v>43</v>
      </c>
      <c r="J9" s="3">
        <v>2</v>
      </c>
      <c r="K9" s="4">
        <v>4</v>
      </c>
      <c r="L9" s="76" t="s">
        <v>43</v>
      </c>
      <c r="M9" s="3"/>
      <c r="N9" s="4"/>
      <c r="O9" s="5"/>
      <c r="P9" s="3"/>
      <c r="Q9" s="4"/>
      <c r="R9" s="76"/>
      <c r="S9" s="242">
        <f t="shared" si="0"/>
        <v>60</v>
      </c>
      <c r="T9" s="21">
        <f t="shared" si="1"/>
        <v>8</v>
      </c>
    </row>
    <row r="10" spans="1:20" ht="13.5" customHeight="1" x14ac:dyDescent="0.2">
      <c r="A10" s="70" t="s">
        <v>100</v>
      </c>
      <c r="B10" s="48" t="s">
        <v>347</v>
      </c>
      <c r="C10" s="49"/>
      <c r="D10" s="49" t="s">
        <v>209</v>
      </c>
      <c r="E10" s="146" t="s">
        <v>47</v>
      </c>
      <c r="F10" s="11">
        <v>45</v>
      </c>
      <c r="G10" s="3"/>
      <c r="H10" s="4"/>
      <c r="I10" s="5"/>
      <c r="J10" s="3"/>
      <c r="K10" s="4"/>
      <c r="L10" s="13"/>
      <c r="M10" s="3">
        <v>2</v>
      </c>
      <c r="N10" s="4">
        <v>4</v>
      </c>
      <c r="O10" s="5" t="s">
        <v>43</v>
      </c>
      <c r="P10" s="3">
        <v>2</v>
      </c>
      <c r="Q10" s="4">
        <v>4</v>
      </c>
      <c r="R10" s="13" t="s">
        <v>44</v>
      </c>
      <c r="S10" s="242">
        <f t="shared" si="0"/>
        <v>60</v>
      </c>
      <c r="T10" s="21">
        <f t="shared" si="1"/>
        <v>8</v>
      </c>
    </row>
    <row r="11" spans="1:20" ht="13.5" customHeight="1" x14ac:dyDescent="0.2">
      <c r="A11" s="70" t="s">
        <v>101</v>
      </c>
      <c r="B11" s="48" t="s">
        <v>348</v>
      </c>
      <c r="C11" s="49"/>
      <c r="D11" s="49" t="s">
        <v>209</v>
      </c>
      <c r="E11" s="146" t="s">
        <v>47</v>
      </c>
      <c r="F11" s="11">
        <v>45</v>
      </c>
      <c r="G11" s="3">
        <v>2</v>
      </c>
      <c r="H11" s="4">
        <v>4</v>
      </c>
      <c r="I11" s="5" t="s">
        <v>43</v>
      </c>
      <c r="J11" s="3"/>
      <c r="K11" s="4"/>
      <c r="L11" s="76"/>
      <c r="M11" s="3"/>
      <c r="N11" s="4"/>
      <c r="O11" s="5"/>
      <c r="P11" s="3"/>
      <c r="Q11" s="4"/>
      <c r="R11" s="76"/>
      <c r="S11" s="242">
        <f t="shared" si="0"/>
        <v>30</v>
      </c>
      <c r="T11" s="21">
        <f t="shared" si="1"/>
        <v>4</v>
      </c>
    </row>
    <row r="12" spans="1:20" ht="13.5" customHeight="1" x14ac:dyDescent="0.2">
      <c r="A12" s="70" t="s">
        <v>102</v>
      </c>
      <c r="B12" s="48" t="s">
        <v>349</v>
      </c>
      <c r="C12" s="49"/>
      <c r="D12" s="49" t="s">
        <v>209</v>
      </c>
      <c r="E12" s="146" t="s">
        <v>47</v>
      </c>
      <c r="F12" s="11">
        <v>45</v>
      </c>
      <c r="G12" s="3"/>
      <c r="H12" s="4"/>
      <c r="I12" s="5"/>
      <c r="J12" s="3">
        <v>2</v>
      </c>
      <c r="K12" s="4">
        <v>4</v>
      </c>
      <c r="L12" s="13" t="s">
        <v>43</v>
      </c>
      <c r="M12" s="3"/>
      <c r="N12" s="4"/>
      <c r="O12" s="5"/>
      <c r="P12" s="3"/>
      <c r="Q12" s="4"/>
      <c r="R12" s="13"/>
      <c r="S12" s="242">
        <f t="shared" si="0"/>
        <v>30</v>
      </c>
      <c r="T12" s="21">
        <f t="shared" si="1"/>
        <v>4</v>
      </c>
    </row>
    <row r="13" spans="1:20" ht="13.5" customHeight="1" thickBot="1" x14ac:dyDescent="0.25">
      <c r="A13" s="201" t="s">
        <v>196</v>
      </c>
      <c r="B13" s="46" t="s">
        <v>351</v>
      </c>
      <c r="C13" s="47"/>
      <c r="D13" s="47" t="s">
        <v>209</v>
      </c>
      <c r="E13" s="144" t="s">
        <v>47</v>
      </c>
      <c r="F13" s="38">
        <v>45</v>
      </c>
      <c r="G13" s="39"/>
      <c r="H13" s="40"/>
      <c r="I13" s="41"/>
      <c r="J13" s="39"/>
      <c r="K13" s="40"/>
      <c r="L13" s="42"/>
      <c r="M13" s="39"/>
      <c r="N13" s="40"/>
      <c r="O13" s="41"/>
      <c r="P13" s="39">
        <v>2</v>
      </c>
      <c r="Q13" s="40">
        <v>3</v>
      </c>
      <c r="R13" s="42" t="s">
        <v>43</v>
      </c>
      <c r="S13" s="252">
        <f>SUM(G13,J13,M13,P13)*15</f>
        <v>30</v>
      </c>
      <c r="T13" s="43">
        <f>SUM(H13,K13,N13,Q13)</f>
        <v>3</v>
      </c>
    </row>
    <row r="14" spans="1:20" ht="13.5" customHeight="1" thickTop="1" thickBot="1" x14ac:dyDescent="0.25">
      <c r="A14" s="317" t="s">
        <v>229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9"/>
    </row>
    <row r="15" spans="1:20" s="113" customFormat="1" ht="13.5" customHeight="1" x14ac:dyDescent="0.2">
      <c r="A15" s="115" t="s">
        <v>176</v>
      </c>
      <c r="B15" s="84" t="s">
        <v>352</v>
      </c>
      <c r="C15" s="85"/>
      <c r="D15" s="85" t="s">
        <v>209</v>
      </c>
      <c r="E15" s="210" t="s">
        <v>155</v>
      </c>
      <c r="F15" s="86">
        <v>45</v>
      </c>
      <c r="G15" s="167">
        <v>3</v>
      </c>
      <c r="H15" s="168">
        <v>7</v>
      </c>
      <c r="I15" s="211" t="s">
        <v>43</v>
      </c>
      <c r="J15" s="167">
        <v>3</v>
      </c>
      <c r="K15" s="168">
        <v>7</v>
      </c>
      <c r="L15" s="69" t="s">
        <v>44</v>
      </c>
      <c r="M15" s="167">
        <v>3</v>
      </c>
      <c r="N15" s="168">
        <v>7</v>
      </c>
      <c r="O15" s="211" t="s">
        <v>43</v>
      </c>
      <c r="P15" s="167">
        <v>3</v>
      </c>
      <c r="Q15" s="168">
        <v>7</v>
      </c>
      <c r="R15" s="69" t="s">
        <v>44</v>
      </c>
      <c r="S15" s="235">
        <f>SUM(G15,J15,M15,P15)*15</f>
        <v>180</v>
      </c>
      <c r="T15" s="90">
        <f>SUM(H15,K15,N15,Q15)</f>
        <v>28</v>
      </c>
    </row>
    <row r="16" spans="1:20" s="113" customFormat="1" ht="13.5" customHeight="1" x14ac:dyDescent="0.2">
      <c r="A16" s="70" t="s">
        <v>175</v>
      </c>
      <c r="B16" s="71" t="s">
        <v>353</v>
      </c>
      <c r="C16" s="72"/>
      <c r="D16" s="72" t="s">
        <v>209</v>
      </c>
      <c r="E16" s="194" t="s">
        <v>47</v>
      </c>
      <c r="F16" s="73">
        <v>45</v>
      </c>
      <c r="G16" s="74"/>
      <c r="H16" s="75"/>
      <c r="I16" s="96"/>
      <c r="J16" s="74"/>
      <c r="K16" s="75"/>
      <c r="L16" s="76"/>
      <c r="M16" s="74">
        <v>2</v>
      </c>
      <c r="N16" s="75">
        <v>4</v>
      </c>
      <c r="O16" s="96" t="s">
        <v>43</v>
      </c>
      <c r="P16" s="74">
        <v>2</v>
      </c>
      <c r="Q16" s="75">
        <v>4</v>
      </c>
      <c r="R16" s="76" t="s">
        <v>43</v>
      </c>
      <c r="S16" s="236">
        <f>SUM(G16,J16,M16,P16)*15</f>
        <v>60</v>
      </c>
      <c r="T16" s="77">
        <f>SUM(H16,K16,N16,Q16)</f>
        <v>8</v>
      </c>
    </row>
    <row r="17" spans="1:20" s="113" customFormat="1" ht="13.5" customHeight="1" x14ac:dyDescent="0.2">
      <c r="A17" s="70" t="s">
        <v>177</v>
      </c>
      <c r="B17" s="71" t="s">
        <v>354</v>
      </c>
      <c r="C17" s="72"/>
      <c r="D17" s="72" t="s">
        <v>209</v>
      </c>
      <c r="E17" s="194" t="s">
        <v>47</v>
      </c>
      <c r="F17" s="73">
        <v>45</v>
      </c>
      <c r="G17" s="74">
        <v>2</v>
      </c>
      <c r="H17" s="75">
        <v>2</v>
      </c>
      <c r="I17" s="96" t="s">
        <v>43</v>
      </c>
      <c r="J17" s="74">
        <v>2</v>
      </c>
      <c r="K17" s="75">
        <v>2</v>
      </c>
      <c r="L17" s="76" t="s">
        <v>43</v>
      </c>
      <c r="M17" s="74">
        <v>2</v>
      </c>
      <c r="N17" s="75">
        <v>2</v>
      </c>
      <c r="O17" s="96" t="s">
        <v>43</v>
      </c>
      <c r="P17" s="74"/>
      <c r="Q17" s="75"/>
      <c r="R17" s="76"/>
      <c r="S17" s="236">
        <f>SUM(G17,J17,M17,P17)*15</f>
        <v>90</v>
      </c>
      <c r="T17" s="77">
        <f>SUM(H17,K17,N17,Q17)</f>
        <v>6</v>
      </c>
    </row>
    <row r="18" spans="1:20" s="113" customFormat="1" ht="13.5" customHeight="1" thickBot="1" x14ac:dyDescent="0.25">
      <c r="A18" s="132" t="s">
        <v>178</v>
      </c>
      <c r="B18" s="78" t="s">
        <v>355</v>
      </c>
      <c r="C18" s="79"/>
      <c r="D18" s="79" t="s">
        <v>209</v>
      </c>
      <c r="E18" s="212" t="s">
        <v>43</v>
      </c>
      <c r="F18" s="80">
        <v>45</v>
      </c>
      <c r="G18" s="101">
        <v>1</v>
      </c>
      <c r="H18" s="102">
        <v>2</v>
      </c>
      <c r="I18" s="103" t="s">
        <v>43</v>
      </c>
      <c r="J18" s="101">
        <v>1</v>
      </c>
      <c r="K18" s="102">
        <v>2</v>
      </c>
      <c r="L18" s="104" t="s">
        <v>43</v>
      </c>
      <c r="M18" s="101">
        <v>1</v>
      </c>
      <c r="N18" s="102">
        <v>2</v>
      </c>
      <c r="O18" s="103" t="s">
        <v>43</v>
      </c>
      <c r="P18" s="101">
        <v>1</v>
      </c>
      <c r="Q18" s="102">
        <v>2</v>
      </c>
      <c r="R18" s="104" t="s">
        <v>43</v>
      </c>
      <c r="S18" s="237">
        <f>SUM(G18,J18,M18,P18)*15</f>
        <v>60</v>
      </c>
      <c r="T18" s="82">
        <f>SUM(H18,K18,N18,Q18)</f>
        <v>8</v>
      </c>
    </row>
    <row r="19" spans="1:20" ht="13.5" customHeight="1" thickTop="1" thickBot="1" x14ac:dyDescent="0.25">
      <c r="A19" s="261" t="s">
        <v>15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3"/>
    </row>
    <row r="20" spans="1:20" ht="13.5" customHeight="1" thickBot="1" x14ac:dyDescent="0.25">
      <c r="A20" s="202" t="s">
        <v>205</v>
      </c>
      <c r="B20" s="203"/>
      <c r="C20" s="169"/>
      <c r="D20" s="169"/>
      <c r="E20" s="169"/>
      <c r="F20" s="204"/>
      <c r="G20" s="205"/>
      <c r="H20" s="206">
        <v>6</v>
      </c>
      <c r="I20" s="207"/>
      <c r="J20" s="205"/>
      <c r="K20" s="206">
        <v>6</v>
      </c>
      <c r="L20" s="64"/>
      <c r="M20" s="205"/>
      <c r="N20" s="206"/>
      <c r="O20" s="207"/>
      <c r="P20" s="205"/>
      <c r="Q20" s="206"/>
      <c r="R20" s="208"/>
      <c r="S20" s="254"/>
      <c r="T20" s="209">
        <f t="shared" ref="T20" si="2">SUM(H20,K20,N20,Q20)</f>
        <v>12</v>
      </c>
    </row>
    <row r="21" spans="1:20" ht="13.5" customHeight="1" thickTop="1" thickBot="1" x14ac:dyDescent="0.25">
      <c r="A21" s="158" t="s">
        <v>171</v>
      </c>
      <c r="B21" s="150" t="s">
        <v>343</v>
      </c>
      <c r="C21" s="151"/>
      <c r="D21" s="151"/>
      <c r="E21" s="151" t="s">
        <v>168</v>
      </c>
      <c r="F21" s="152"/>
      <c r="G21" s="153"/>
      <c r="H21" s="154"/>
      <c r="I21" s="155"/>
      <c r="J21" s="153"/>
      <c r="K21" s="154"/>
      <c r="L21" s="155"/>
      <c r="M21" s="162">
        <v>0.5</v>
      </c>
      <c r="N21" s="163">
        <v>7</v>
      </c>
      <c r="O21" s="164" t="s">
        <v>43</v>
      </c>
      <c r="P21" s="162">
        <v>0.5</v>
      </c>
      <c r="Q21" s="163">
        <v>8</v>
      </c>
      <c r="R21" s="165" t="s">
        <v>43</v>
      </c>
      <c r="S21" s="239">
        <f t="shared" ref="S21" si="3">SUM(G21,J21,M21,P21)*15</f>
        <v>15</v>
      </c>
      <c r="T21" s="157">
        <f>SUM(H21,K21,N21,Q21)</f>
        <v>15</v>
      </c>
    </row>
    <row r="22" spans="1:20" ht="13.5" customHeight="1" thickTop="1" thickBot="1" x14ac:dyDescent="0.25">
      <c r="A22" s="298" t="s">
        <v>12</v>
      </c>
      <c r="B22" s="299"/>
      <c r="C22" s="299"/>
      <c r="D22" s="299"/>
      <c r="E22" s="299"/>
      <c r="F22" s="300"/>
      <c r="G22" s="226">
        <f>SUM(G8:G21)</f>
        <v>12</v>
      </c>
      <c r="H22" s="66">
        <f t="shared" ref="H22:T22" si="4">SUM(H8:H21)</f>
        <v>29</v>
      </c>
      <c r="I22" s="67"/>
      <c r="J22" s="226">
        <f t="shared" si="4"/>
        <v>12</v>
      </c>
      <c r="K22" s="66">
        <f t="shared" si="4"/>
        <v>29</v>
      </c>
      <c r="L22" s="67"/>
      <c r="M22" s="226">
        <f t="shared" si="4"/>
        <v>12.5</v>
      </c>
      <c r="N22" s="66">
        <f t="shared" si="4"/>
        <v>30</v>
      </c>
      <c r="O22" s="67"/>
      <c r="P22" s="226">
        <f t="shared" si="4"/>
        <v>12.5</v>
      </c>
      <c r="Q22" s="66">
        <f t="shared" si="4"/>
        <v>32</v>
      </c>
      <c r="R22" s="67"/>
      <c r="S22" s="225">
        <f t="shared" si="4"/>
        <v>735</v>
      </c>
      <c r="T22" s="68">
        <f t="shared" si="4"/>
        <v>120</v>
      </c>
    </row>
    <row r="23" spans="1:20" ht="12.75" thickTop="1" x14ac:dyDescent="0.2"/>
    <row r="24" spans="1:20" x14ac:dyDescent="0.2">
      <c r="A24" s="1" t="s">
        <v>161</v>
      </c>
    </row>
    <row r="25" spans="1:20" x14ac:dyDescent="0.2">
      <c r="A25" s="1" t="s">
        <v>170</v>
      </c>
    </row>
    <row r="26" spans="1:20" x14ac:dyDescent="0.2">
      <c r="A26" s="1" t="s">
        <v>169</v>
      </c>
    </row>
    <row r="28" spans="1:20" x14ac:dyDescent="0.2">
      <c r="A28" s="171" t="s">
        <v>213</v>
      </c>
    </row>
    <row r="29" spans="1:20" x14ac:dyDescent="0.2">
      <c r="A29" s="113" t="s">
        <v>211</v>
      </c>
      <c r="D29" s="1" t="s">
        <v>214</v>
      </c>
      <c r="E29" s="113"/>
      <c r="G29" s="1" t="s">
        <v>162</v>
      </c>
      <c r="H29" s="113"/>
      <c r="K29" s="113"/>
      <c r="L29" s="113"/>
      <c r="M29" s="113" t="s">
        <v>195</v>
      </c>
      <c r="N29" s="113"/>
      <c r="P29" s="113"/>
      <c r="R29" s="114"/>
    </row>
    <row r="30" spans="1:20" x14ac:dyDescent="0.2">
      <c r="A30" s="113" t="s">
        <v>219</v>
      </c>
      <c r="D30" s="1" t="s">
        <v>200</v>
      </c>
      <c r="E30" s="113"/>
      <c r="G30" s="1" t="s">
        <v>164</v>
      </c>
      <c r="H30" s="113"/>
      <c r="K30" s="113"/>
      <c r="L30" s="113"/>
      <c r="M30" s="113" t="s">
        <v>193</v>
      </c>
      <c r="N30" s="113"/>
      <c r="P30" s="113"/>
      <c r="R30" s="114"/>
    </row>
    <row r="31" spans="1:20" x14ac:dyDescent="0.2">
      <c r="A31" s="1" t="s">
        <v>220</v>
      </c>
      <c r="D31" s="1" t="s">
        <v>210</v>
      </c>
      <c r="G31" s="1" t="s">
        <v>165</v>
      </c>
      <c r="M31" s="1" t="s">
        <v>194</v>
      </c>
      <c r="R31" s="18"/>
    </row>
    <row r="32" spans="1:20" x14ac:dyDescent="0.2">
      <c r="A32" s="1" t="s">
        <v>221</v>
      </c>
      <c r="G32" s="1" t="s">
        <v>166</v>
      </c>
      <c r="R32" s="18"/>
    </row>
    <row r="33" spans="1:18" x14ac:dyDescent="0.2">
      <c r="A33" s="1" t="s">
        <v>212</v>
      </c>
      <c r="G33" s="1" t="s">
        <v>167</v>
      </c>
      <c r="R33" s="18"/>
    </row>
    <row r="35" spans="1:18" x14ac:dyDescent="0.2">
      <c r="A35" s="171" t="s">
        <v>215</v>
      </c>
    </row>
    <row r="36" spans="1:18" x14ac:dyDescent="0.2">
      <c r="A36" s="1" t="s">
        <v>222</v>
      </c>
    </row>
    <row r="37" spans="1:18" x14ac:dyDescent="0.2">
      <c r="A37" s="1" t="s">
        <v>216</v>
      </c>
    </row>
    <row r="38" spans="1:18" x14ac:dyDescent="0.2">
      <c r="A38" s="1" t="s">
        <v>223</v>
      </c>
    </row>
    <row r="39" spans="1:18" x14ac:dyDescent="0.2">
      <c r="A39" s="1" t="s">
        <v>224</v>
      </c>
    </row>
    <row r="40" spans="1:18" x14ac:dyDescent="0.2">
      <c r="A40" s="1" t="s">
        <v>217</v>
      </c>
    </row>
  </sheetData>
  <sheetProtection password="CEBE" sheet="1" objects="1" scenarios="1"/>
  <mergeCells count="23">
    <mergeCell ref="S5:S6"/>
    <mergeCell ref="T5:T6"/>
    <mergeCell ref="A22:F22"/>
    <mergeCell ref="A7:T7"/>
    <mergeCell ref="A19:T19"/>
    <mergeCell ref="A14:T14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B3:K3"/>
    <mergeCell ref="L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U1" sqref="U1"/>
    </sheetView>
  </sheetViews>
  <sheetFormatPr defaultRowHeight="12" x14ac:dyDescent="0.2"/>
  <cols>
    <col min="1" max="1" width="39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41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6" t="s">
        <v>410</v>
      </c>
      <c r="L3" s="296"/>
      <c r="M3" s="296"/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327" t="s">
        <v>11</v>
      </c>
      <c r="B5" s="329" t="s">
        <v>10</v>
      </c>
      <c r="C5" s="325" t="s">
        <v>18</v>
      </c>
      <c r="D5" s="325" t="s">
        <v>204</v>
      </c>
      <c r="E5" s="325" t="s">
        <v>7</v>
      </c>
      <c r="F5" s="320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328"/>
      <c r="B6" s="282"/>
      <c r="C6" s="284"/>
      <c r="D6" s="284"/>
      <c r="E6" s="284"/>
      <c r="F6" s="272"/>
      <c r="G6" s="181" t="s">
        <v>5</v>
      </c>
      <c r="H6" s="182" t="s">
        <v>2</v>
      </c>
      <c r="I6" s="183" t="s">
        <v>6</v>
      </c>
      <c r="J6" s="181" t="s">
        <v>5</v>
      </c>
      <c r="K6" s="182" t="s">
        <v>2</v>
      </c>
      <c r="L6" s="183" t="s">
        <v>6</v>
      </c>
      <c r="M6" s="181" t="s">
        <v>5</v>
      </c>
      <c r="N6" s="182" t="s">
        <v>2</v>
      </c>
      <c r="O6" s="183" t="s">
        <v>6</v>
      </c>
      <c r="P6" s="181" t="s">
        <v>5</v>
      </c>
      <c r="Q6" s="182" t="s">
        <v>2</v>
      </c>
      <c r="R6" s="184" t="s">
        <v>6</v>
      </c>
      <c r="S6" s="326"/>
      <c r="T6" s="316"/>
    </row>
    <row r="7" spans="1:20" ht="13.5" customHeight="1" thickTop="1" thickBot="1" x14ac:dyDescent="0.25">
      <c r="A7" s="268" t="s">
        <v>203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</row>
    <row r="8" spans="1:20" ht="13.5" customHeight="1" x14ac:dyDescent="0.2">
      <c r="A8" s="115" t="s">
        <v>201</v>
      </c>
      <c r="B8" s="44" t="s">
        <v>356</v>
      </c>
      <c r="C8" s="45" t="s">
        <v>218</v>
      </c>
      <c r="D8" s="45" t="s">
        <v>199</v>
      </c>
      <c r="E8" s="191" t="s">
        <v>43</v>
      </c>
      <c r="F8" s="10">
        <v>60</v>
      </c>
      <c r="G8" s="61">
        <v>1</v>
      </c>
      <c r="H8" s="62">
        <v>7</v>
      </c>
      <c r="I8" s="63" t="s">
        <v>43</v>
      </c>
      <c r="J8" s="61">
        <v>1</v>
      </c>
      <c r="K8" s="62">
        <v>7</v>
      </c>
      <c r="L8" s="64" t="s">
        <v>44</v>
      </c>
      <c r="M8" s="61">
        <v>1</v>
      </c>
      <c r="N8" s="62">
        <v>7</v>
      </c>
      <c r="O8" s="63" t="s">
        <v>43</v>
      </c>
      <c r="P8" s="61">
        <v>1</v>
      </c>
      <c r="Q8" s="62">
        <v>7</v>
      </c>
      <c r="R8" s="64" t="s">
        <v>43</v>
      </c>
      <c r="S8" s="253">
        <f>SUM(G8,J8,M8,P8)*15</f>
        <v>60</v>
      </c>
      <c r="T8" s="60">
        <f>SUM(H8,K8,N8,Q8)</f>
        <v>28</v>
      </c>
    </row>
    <row r="9" spans="1:20" ht="13.5" customHeight="1" x14ac:dyDescent="0.2">
      <c r="A9" s="70" t="s">
        <v>105</v>
      </c>
      <c r="B9" s="48" t="s">
        <v>357</v>
      </c>
      <c r="C9" s="49" t="s">
        <v>218</v>
      </c>
      <c r="D9" s="49" t="s">
        <v>209</v>
      </c>
      <c r="E9" s="146" t="s">
        <v>43</v>
      </c>
      <c r="F9" s="52">
        <v>45</v>
      </c>
      <c r="G9" s="6">
        <v>2</v>
      </c>
      <c r="H9" s="7">
        <v>5</v>
      </c>
      <c r="I9" s="8" t="s">
        <v>44</v>
      </c>
      <c r="J9" s="6">
        <v>2</v>
      </c>
      <c r="K9" s="4">
        <v>5</v>
      </c>
      <c r="L9" s="9" t="s">
        <v>44</v>
      </c>
      <c r="M9" s="6"/>
      <c r="N9" s="7"/>
      <c r="O9" s="8"/>
      <c r="P9" s="6"/>
      <c r="Q9" s="4"/>
      <c r="R9" s="9"/>
      <c r="S9" s="242">
        <f>SUM(G9,J9,M9,P9)*15</f>
        <v>60</v>
      </c>
      <c r="T9" s="30">
        <f>SUM(H9,K9,N9,Q9)</f>
        <v>10</v>
      </c>
    </row>
    <row r="10" spans="1:20" ht="13.5" customHeight="1" x14ac:dyDescent="0.2">
      <c r="A10" s="70" t="s">
        <v>106</v>
      </c>
      <c r="B10" s="48" t="s">
        <v>358</v>
      </c>
      <c r="C10" s="49" t="s">
        <v>218</v>
      </c>
      <c r="D10" s="49" t="s">
        <v>209</v>
      </c>
      <c r="E10" s="146" t="s">
        <v>43</v>
      </c>
      <c r="F10" s="52">
        <v>45</v>
      </c>
      <c r="G10" s="6">
        <v>2</v>
      </c>
      <c r="H10" s="7">
        <v>5</v>
      </c>
      <c r="I10" s="8" t="s">
        <v>44</v>
      </c>
      <c r="J10" s="6">
        <v>2</v>
      </c>
      <c r="K10" s="4">
        <v>5</v>
      </c>
      <c r="L10" s="9" t="s">
        <v>44</v>
      </c>
      <c r="M10" s="6"/>
      <c r="N10" s="7"/>
      <c r="O10" s="8"/>
      <c r="P10" s="6"/>
      <c r="Q10" s="4"/>
      <c r="R10" s="9"/>
      <c r="S10" s="242">
        <f>SUM(G10,J10,M10,P10)*15</f>
        <v>60</v>
      </c>
      <c r="T10" s="30">
        <f>SUM(H10,K10,N10,Q10)</f>
        <v>10</v>
      </c>
    </row>
    <row r="11" spans="1:20" ht="13.5" customHeight="1" x14ac:dyDescent="0.2">
      <c r="A11" s="132" t="s">
        <v>107</v>
      </c>
      <c r="B11" s="55" t="s">
        <v>359</v>
      </c>
      <c r="C11" s="56" t="s">
        <v>218</v>
      </c>
      <c r="D11" s="56" t="s">
        <v>209</v>
      </c>
      <c r="E11" s="189" t="s">
        <v>43</v>
      </c>
      <c r="F11" s="52">
        <v>45</v>
      </c>
      <c r="G11" s="6"/>
      <c r="H11" s="7"/>
      <c r="I11" s="8"/>
      <c r="J11" s="6"/>
      <c r="K11" s="7"/>
      <c r="L11" s="9"/>
      <c r="M11" s="6">
        <v>2</v>
      </c>
      <c r="N11" s="7">
        <v>5</v>
      </c>
      <c r="O11" s="8" t="s">
        <v>44</v>
      </c>
      <c r="P11" s="6">
        <v>2</v>
      </c>
      <c r="Q11" s="7">
        <v>5</v>
      </c>
      <c r="R11" s="9" t="s">
        <v>44</v>
      </c>
      <c r="S11" s="251">
        <f>SUM(G11,J11,M11,P11)*15</f>
        <v>60</v>
      </c>
      <c r="T11" s="139">
        <f>SUM(H11,K11,N11,Q11)</f>
        <v>10</v>
      </c>
    </row>
    <row r="12" spans="1:20" ht="13.5" customHeight="1" x14ac:dyDescent="0.2">
      <c r="A12" s="95" t="s">
        <v>103</v>
      </c>
      <c r="B12" s="48" t="s">
        <v>360</v>
      </c>
      <c r="C12" s="49"/>
      <c r="D12" s="49" t="s">
        <v>209</v>
      </c>
      <c r="E12" s="146" t="s">
        <v>155</v>
      </c>
      <c r="F12" s="11">
        <v>45</v>
      </c>
      <c r="G12" s="3">
        <v>2</v>
      </c>
      <c r="H12" s="4">
        <v>5</v>
      </c>
      <c r="I12" s="13" t="s">
        <v>44</v>
      </c>
      <c r="J12" s="3">
        <v>2</v>
      </c>
      <c r="K12" s="4">
        <v>5</v>
      </c>
      <c r="L12" s="13" t="s">
        <v>44</v>
      </c>
      <c r="M12" s="3"/>
      <c r="N12" s="4"/>
      <c r="O12" s="13"/>
      <c r="P12" s="3"/>
      <c r="Q12" s="4"/>
      <c r="R12" s="76"/>
      <c r="S12" s="242">
        <f t="shared" ref="S12:S14" si="0">SUM(G12,J12,M12,P12)*15</f>
        <v>60</v>
      </c>
      <c r="T12" s="21">
        <f t="shared" ref="T12:T14" si="1">SUM(H12,K12,N12,Q12)</f>
        <v>10</v>
      </c>
    </row>
    <row r="13" spans="1:20" ht="13.5" customHeight="1" thickBot="1" x14ac:dyDescent="0.25">
      <c r="A13" s="91" t="s">
        <v>108</v>
      </c>
      <c r="B13" s="57" t="s">
        <v>361</v>
      </c>
      <c r="C13" s="58"/>
      <c r="D13" s="58" t="s">
        <v>209</v>
      </c>
      <c r="E13" s="187" t="s">
        <v>47</v>
      </c>
      <c r="F13" s="12">
        <v>45</v>
      </c>
      <c r="G13" s="14">
        <v>2</v>
      </c>
      <c r="H13" s="15">
        <v>5</v>
      </c>
      <c r="I13" s="16" t="s">
        <v>43</v>
      </c>
      <c r="J13" s="14">
        <v>2</v>
      </c>
      <c r="K13" s="15">
        <v>5</v>
      </c>
      <c r="L13" s="16" t="s">
        <v>44</v>
      </c>
      <c r="M13" s="14"/>
      <c r="N13" s="15"/>
      <c r="O13" s="16"/>
      <c r="P13" s="14"/>
      <c r="Q13" s="15"/>
      <c r="R13" s="16"/>
      <c r="S13" s="250">
        <f t="shared" si="0"/>
        <v>60</v>
      </c>
      <c r="T13" s="22">
        <f t="shared" si="1"/>
        <v>10</v>
      </c>
    </row>
    <row r="14" spans="1:20" ht="13.5" customHeight="1" x14ac:dyDescent="0.2">
      <c r="A14" s="83" t="s">
        <v>104</v>
      </c>
      <c r="B14" s="50" t="s">
        <v>362</v>
      </c>
      <c r="C14" s="51" t="s">
        <v>218</v>
      </c>
      <c r="D14" s="51" t="s">
        <v>199</v>
      </c>
      <c r="E14" s="145" t="s">
        <v>43</v>
      </c>
      <c r="F14" s="26">
        <v>60</v>
      </c>
      <c r="G14" s="27">
        <v>0.5</v>
      </c>
      <c r="H14" s="28">
        <v>3</v>
      </c>
      <c r="I14" s="29" t="s">
        <v>43</v>
      </c>
      <c r="J14" s="27">
        <v>0.5</v>
      </c>
      <c r="K14" s="28">
        <v>3</v>
      </c>
      <c r="L14" s="29" t="s">
        <v>44</v>
      </c>
      <c r="M14" s="27"/>
      <c r="N14" s="28"/>
      <c r="O14" s="29"/>
      <c r="P14" s="27"/>
      <c r="Q14" s="28"/>
      <c r="R14" s="89"/>
      <c r="S14" s="255">
        <f t="shared" si="0"/>
        <v>15</v>
      </c>
      <c r="T14" s="30">
        <f t="shared" si="1"/>
        <v>6</v>
      </c>
    </row>
    <row r="15" spans="1:20" ht="13.5" customHeight="1" thickBot="1" x14ac:dyDescent="0.25">
      <c r="A15" s="117" t="s">
        <v>51</v>
      </c>
      <c r="B15" s="50" t="s">
        <v>273</v>
      </c>
      <c r="C15" s="51" t="s">
        <v>218</v>
      </c>
      <c r="D15" s="51" t="s">
        <v>209</v>
      </c>
      <c r="E15" s="145" t="s">
        <v>47</v>
      </c>
      <c r="F15" s="38">
        <v>45</v>
      </c>
      <c r="G15" s="39"/>
      <c r="H15" s="40"/>
      <c r="I15" s="42"/>
      <c r="J15" s="39"/>
      <c r="K15" s="40"/>
      <c r="L15" s="42"/>
      <c r="M15" s="39">
        <v>2</v>
      </c>
      <c r="N15" s="40">
        <v>2</v>
      </c>
      <c r="O15" s="42" t="s">
        <v>43</v>
      </c>
      <c r="P15" s="39">
        <v>2</v>
      </c>
      <c r="Q15" s="40">
        <v>2</v>
      </c>
      <c r="R15" s="42" t="s">
        <v>43</v>
      </c>
      <c r="S15" s="255">
        <f>SUM(G15,J15,M15,P15)*15</f>
        <v>60</v>
      </c>
      <c r="T15" s="30">
        <f>SUM(H15,K15,N15,Q15)</f>
        <v>4</v>
      </c>
    </row>
    <row r="16" spans="1:20" ht="13.5" customHeight="1" thickTop="1" thickBot="1" x14ac:dyDescent="0.25">
      <c r="A16" s="261" t="s">
        <v>15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3"/>
    </row>
    <row r="17" spans="1:20" ht="13.5" customHeight="1" thickBot="1" x14ac:dyDescent="0.25">
      <c r="A17" s="133" t="s">
        <v>205</v>
      </c>
      <c r="B17" s="134"/>
      <c r="C17" s="135"/>
      <c r="D17" s="135"/>
      <c r="E17" s="135"/>
      <c r="F17" s="136"/>
      <c r="G17" s="27"/>
      <c r="H17" s="28"/>
      <c r="I17" s="29"/>
      <c r="J17" s="27"/>
      <c r="K17" s="28"/>
      <c r="L17" s="89"/>
      <c r="M17" s="27"/>
      <c r="N17" s="28">
        <v>9</v>
      </c>
      <c r="O17" s="29"/>
      <c r="P17" s="27"/>
      <c r="Q17" s="28">
        <v>8</v>
      </c>
      <c r="R17" s="172"/>
      <c r="S17" s="238"/>
      <c r="T17" s="147">
        <f t="shared" ref="T17" si="2">SUM(H17,K17,N17,Q17)</f>
        <v>17</v>
      </c>
    </row>
    <row r="18" spans="1:20" ht="13.5" customHeight="1" thickTop="1" thickBot="1" x14ac:dyDescent="0.25">
      <c r="A18" s="158" t="s">
        <v>56</v>
      </c>
      <c r="B18" s="150" t="s">
        <v>265</v>
      </c>
      <c r="C18" s="151"/>
      <c r="D18" s="151"/>
      <c r="E18" s="151" t="s">
        <v>168</v>
      </c>
      <c r="F18" s="152"/>
      <c r="G18" s="153"/>
      <c r="H18" s="154"/>
      <c r="I18" s="155"/>
      <c r="J18" s="153"/>
      <c r="K18" s="154"/>
      <c r="L18" s="155"/>
      <c r="M18" s="153">
        <v>0</v>
      </c>
      <c r="N18" s="154">
        <v>7</v>
      </c>
      <c r="O18" s="155" t="s">
        <v>43</v>
      </c>
      <c r="P18" s="153">
        <v>0</v>
      </c>
      <c r="Q18" s="154">
        <v>8</v>
      </c>
      <c r="R18" s="156" t="s">
        <v>43</v>
      </c>
      <c r="S18" s="239">
        <f t="shared" ref="S18" si="3">SUM(G18,J18,M18,P18)*15</f>
        <v>0</v>
      </c>
      <c r="T18" s="157">
        <f>SUM(H18,K18,N18,Q18)</f>
        <v>15</v>
      </c>
    </row>
    <row r="19" spans="1:20" ht="13.5" customHeight="1" thickTop="1" thickBot="1" x14ac:dyDescent="0.3">
      <c r="A19" s="298" t="s">
        <v>12</v>
      </c>
      <c r="B19" s="299"/>
      <c r="C19" s="299"/>
      <c r="D19" s="299"/>
      <c r="E19" s="299"/>
      <c r="F19" s="301"/>
      <c r="G19" s="227">
        <f>SUM(G8:G18)</f>
        <v>9.5</v>
      </c>
      <c r="H19" s="66">
        <f t="shared" ref="H19:T19" si="4">SUM(H8:H18)</f>
        <v>30</v>
      </c>
      <c r="I19" s="67"/>
      <c r="J19" s="227">
        <f t="shared" si="4"/>
        <v>9.5</v>
      </c>
      <c r="K19" s="66">
        <f t="shared" si="4"/>
        <v>30</v>
      </c>
      <c r="L19" s="67"/>
      <c r="M19" s="226">
        <f t="shared" si="4"/>
        <v>5</v>
      </c>
      <c r="N19" s="66">
        <f t="shared" si="4"/>
        <v>30</v>
      </c>
      <c r="O19" s="67"/>
      <c r="P19" s="226">
        <f t="shared" si="4"/>
        <v>5</v>
      </c>
      <c r="Q19" s="66">
        <f t="shared" si="4"/>
        <v>30</v>
      </c>
      <c r="R19" s="67"/>
      <c r="S19" s="225">
        <f t="shared" si="4"/>
        <v>435</v>
      </c>
      <c r="T19" s="68">
        <f t="shared" si="4"/>
        <v>120</v>
      </c>
    </row>
    <row r="20" spans="1:20" ht="12.75" thickTop="1" x14ac:dyDescent="0.2"/>
    <row r="21" spans="1:20" x14ac:dyDescent="0.2">
      <c r="A21" s="1" t="s">
        <v>161</v>
      </c>
    </row>
    <row r="22" spans="1:20" x14ac:dyDescent="0.2">
      <c r="A22" s="1" t="s">
        <v>163</v>
      </c>
    </row>
    <row r="23" spans="1:20" x14ac:dyDescent="0.2">
      <c r="A23" s="1" t="s">
        <v>169</v>
      </c>
    </row>
    <row r="25" spans="1:20" x14ac:dyDescent="0.2">
      <c r="A25" s="171" t="s">
        <v>213</v>
      </c>
    </row>
    <row r="26" spans="1:20" x14ac:dyDescent="0.2">
      <c r="A26" s="113" t="s">
        <v>211</v>
      </c>
      <c r="D26" s="1" t="s">
        <v>214</v>
      </c>
      <c r="E26" s="113"/>
      <c r="G26" s="1" t="s">
        <v>162</v>
      </c>
      <c r="H26" s="113"/>
      <c r="K26" s="113"/>
      <c r="L26" s="113"/>
      <c r="M26" s="113" t="s">
        <v>195</v>
      </c>
      <c r="N26" s="113"/>
      <c r="P26" s="113"/>
      <c r="R26" s="114"/>
    </row>
    <row r="27" spans="1:20" x14ac:dyDescent="0.2">
      <c r="A27" s="113" t="s">
        <v>219</v>
      </c>
      <c r="D27" s="1" t="s">
        <v>200</v>
      </c>
      <c r="E27" s="113"/>
      <c r="G27" s="1" t="s">
        <v>164</v>
      </c>
      <c r="H27" s="113"/>
      <c r="K27" s="113"/>
      <c r="L27" s="113"/>
      <c r="M27" s="113" t="s">
        <v>193</v>
      </c>
      <c r="N27" s="113"/>
      <c r="P27" s="113"/>
      <c r="R27" s="114"/>
    </row>
    <row r="28" spans="1:20" x14ac:dyDescent="0.2">
      <c r="A28" s="1" t="s">
        <v>220</v>
      </c>
      <c r="D28" s="1" t="s">
        <v>210</v>
      </c>
      <c r="G28" s="1" t="s">
        <v>165</v>
      </c>
      <c r="M28" s="1" t="s">
        <v>194</v>
      </c>
      <c r="R28" s="18"/>
    </row>
    <row r="29" spans="1:20" x14ac:dyDescent="0.2">
      <c r="A29" s="1" t="s">
        <v>221</v>
      </c>
      <c r="G29" s="1" t="s">
        <v>166</v>
      </c>
      <c r="R29" s="18"/>
    </row>
    <row r="30" spans="1:20" x14ac:dyDescent="0.2">
      <c r="A30" s="1" t="s">
        <v>212</v>
      </c>
      <c r="G30" s="1" t="s">
        <v>167</v>
      </c>
      <c r="R30" s="18"/>
    </row>
    <row r="32" spans="1:20" x14ac:dyDescent="0.2">
      <c r="A32" s="171" t="s">
        <v>215</v>
      </c>
    </row>
    <row r="33" spans="1:1" x14ac:dyDescent="0.2">
      <c r="A33" s="1" t="s">
        <v>222</v>
      </c>
    </row>
    <row r="34" spans="1:1" x14ac:dyDescent="0.2">
      <c r="A34" s="1" t="s">
        <v>216</v>
      </c>
    </row>
    <row r="35" spans="1:1" x14ac:dyDescent="0.2">
      <c r="A35" s="1" t="s">
        <v>223</v>
      </c>
    </row>
    <row r="36" spans="1:1" x14ac:dyDescent="0.2">
      <c r="A36" s="1" t="s">
        <v>224</v>
      </c>
    </row>
    <row r="37" spans="1:1" x14ac:dyDescent="0.2">
      <c r="A37" s="1" t="s">
        <v>217</v>
      </c>
    </row>
  </sheetData>
  <sheetProtection password="CEBE" sheet="1" objects="1" scenarios="1"/>
  <mergeCells count="22">
    <mergeCell ref="S5:S6"/>
    <mergeCell ref="T5:T6"/>
    <mergeCell ref="A19:F19"/>
    <mergeCell ref="A16:T1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2:T2"/>
    <mergeCell ref="A1:T1"/>
    <mergeCell ref="A4:F4"/>
    <mergeCell ref="G4:R4"/>
    <mergeCell ref="S4:T4"/>
    <mergeCell ref="B3:J3"/>
    <mergeCell ref="K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>
      <selection activeCell="F15" sqref="F15"/>
    </sheetView>
  </sheetViews>
  <sheetFormatPr defaultRowHeight="12" x14ac:dyDescent="0.2"/>
  <cols>
    <col min="1" max="1" width="36.4257812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23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2.75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296" t="s">
        <v>410</v>
      </c>
      <c r="M3" s="296"/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70" t="s">
        <v>6</v>
      </c>
      <c r="J6" s="2" t="s">
        <v>5</v>
      </c>
      <c r="K6" s="19" t="s">
        <v>2</v>
      </c>
      <c r="L6" s="170" t="s">
        <v>6</v>
      </c>
      <c r="M6" s="2" t="s">
        <v>5</v>
      </c>
      <c r="N6" s="19" t="s">
        <v>2</v>
      </c>
      <c r="O6" s="170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3.5" customHeight="1" thickTop="1" thickBot="1" x14ac:dyDescent="0.25">
      <c r="A7" s="268" t="s">
        <v>203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</row>
    <row r="8" spans="1:20" ht="13.5" customHeight="1" x14ac:dyDescent="0.2">
      <c r="A8" s="117" t="s">
        <v>86</v>
      </c>
      <c r="B8" s="50" t="s">
        <v>274</v>
      </c>
      <c r="C8" s="51" t="s">
        <v>218</v>
      </c>
      <c r="D8" s="51" t="s">
        <v>199</v>
      </c>
      <c r="E8" s="51" t="s">
        <v>43</v>
      </c>
      <c r="F8" s="26">
        <v>60</v>
      </c>
      <c r="G8" s="27">
        <v>1</v>
      </c>
      <c r="H8" s="28">
        <v>3</v>
      </c>
      <c r="I8" s="17" t="s">
        <v>44</v>
      </c>
      <c r="J8" s="27">
        <v>1</v>
      </c>
      <c r="K8" s="28">
        <v>3</v>
      </c>
      <c r="L8" s="29" t="s">
        <v>44</v>
      </c>
      <c r="M8" s="27">
        <v>1</v>
      </c>
      <c r="N8" s="28">
        <v>3</v>
      </c>
      <c r="O8" s="17" t="s">
        <v>44</v>
      </c>
      <c r="P8" s="27">
        <v>1</v>
      </c>
      <c r="Q8" s="28">
        <v>3</v>
      </c>
      <c r="R8" s="29" t="s">
        <v>43</v>
      </c>
      <c r="S8" s="240">
        <f>SUM(G8,J8,M8,P8)*15</f>
        <v>60</v>
      </c>
      <c r="T8" s="30">
        <f>SUM(H8,K8,N8,Q8)</f>
        <v>12</v>
      </c>
    </row>
    <row r="9" spans="1:20" ht="13.5" customHeight="1" x14ac:dyDescent="0.2">
      <c r="A9" s="116" t="s">
        <v>88</v>
      </c>
      <c r="B9" s="48" t="s">
        <v>275</v>
      </c>
      <c r="C9" s="49" t="s">
        <v>218</v>
      </c>
      <c r="D9" s="49" t="s">
        <v>199</v>
      </c>
      <c r="E9" s="49" t="s">
        <v>43</v>
      </c>
      <c r="F9" s="11">
        <v>60</v>
      </c>
      <c r="G9" s="3">
        <v>1</v>
      </c>
      <c r="H9" s="4">
        <v>3</v>
      </c>
      <c r="I9" s="5" t="s">
        <v>44</v>
      </c>
      <c r="J9" s="3">
        <v>1</v>
      </c>
      <c r="K9" s="4">
        <v>3</v>
      </c>
      <c r="L9" s="13" t="s">
        <v>44</v>
      </c>
      <c r="M9" s="3">
        <v>1</v>
      </c>
      <c r="N9" s="4">
        <v>3</v>
      </c>
      <c r="O9" s="5" t="s">
        <v>44</v>
      </c>
      <c r="P9" s="3">
        <v>1</v>
      </c>
      <c r="Q9" s="4">
        <v>3</v>
      </c>
      <c r="R9" s="13" t="s">
        <v>44</v>
      </c>
      <c r="S9" s="241">
        <f t="shared" ref="S9:S20" si="0">SUM(G9,J9,M9,P9)*15</f>
        <v>60</v>
      </c>
      <c r="T9" s="21">
        <f>SUM(H9,K9,N9,Q9)</f>
        <v>12</v>
      </c>
    </row>
    <row r="10" spans="1:20" ht="13.5" customHeight="1" x14ac:dyDescent="0.2">
      <c r="A10" s="116" t="s">
        <v>87</v>
      </c>
      <c r="B10" s="48" t="s">
        <v>276</v>
      </c>
      <c r="C10" s="49" t="s">
        <v>218</v>
      </c>
      <c r="D10" s="49" t="s">
        <v>209</v>
      </c>
      <c r="E10" s="49" t="s">
        <v>43</v>
      </c>
      <c r="F10" s="11">
        <v>60</v>
      </c>
      <c r="G10" s="3">
        <v>2</v>
      </c>
      <c r="H10" s="4">
        <v>3</v>
      </c>
      <c r="I10" s="5" t="s">
        <v>44</v>
      </c>
      <c r="J10" s="3">
        <v>2</v>
      </c>
      <c r="K10" s="4">
        <v>3</v>
      </c>
      <c r="L10" s="13" t="s">
        <v>44</v>
      </c>
      <c r="M10" s="3">
        <v>2</v>
      </c>
      <c r="N10" s="4">
        <v>3</v>
      </c>
      <c r="O10" s="5" t="s">
        <v>44</v>
      </c>
      <c r="P10" s="3">
        <v>2</v>
      </c>
      <c r="Q10" s="4">
        <v>3</v>
      </c>
      <c r="R10" s="13" t="s">
        <v>44</v>
      </c>
      <c r="S10" s="241">
        <f t="shared" si="0"/>
        <v>120</v>
      </c>
      <c r="T10" s="21">
        <f t="shared" ref="T10:T20" si="1">SUM(H10,K10,N10,Q10)</f>
        <v>12</v>
      </c>
    </row>
    <row r="11" spans="1:20" ht="13.5" customHeight="1" x14ac:dyDescent="0.2">
      <c r="A11" s="116" t="s">
        <v>89</v>
      </c>
      <c r="B11" s="48" t="s">
        <v>277</v>
      </c>
      <c r="C11" s="49" t="s">
        <v>218</v>
      </c>
      <c r="D11" s="49" t="s">
        <v>209</v>
      </c>
      <c r="E11" s="49" t="s">
        <v>43</v>
      </c>
      <c r="F11" s="11">
        <v>60</v>
      </c>
      <c r="G11" s="3">
        <v>1</v>
      </c>
      <c r="H11" s="4">
        <v>2</v>
      </c>
      <c r="I11" s="5" t="s">
        <v>43</v>
      </c>
      <c r="J11" s="3">
        <v>1</v>
      </c>
      <c r="K11" s="4">
        <v>2</v>
      </c>
      <c r="L11" s="13" t="s">
        <v>43</v>
      </c>
      <c r="M11" s="3">
        <v>0</v>
      </c>
      <c r="N11" s="4">
        <v>1</v>
      </c>
      <c r="O11" s="5" t="s">
        <v>43</v>
      </c>
      <c r="P11" s="3">
        <v>0</v>
      </c>
      <c r="Q11" s="4">
        <v>1</v>
      </c>
      <c r="R11" s="13" t="s">
        <v>43</v>
      </c>
      <c r="S11" s="241">
        <f t="shared" si="0"/>
        <v>30</v>
      </c>
      <c r="T11" s="21">
        <f t="shared" si="1"/>
        <v>6</v>
      </c>
    </row>
    <row r="12" spans="1:20" ht="13.5" customHeight="1" x14ac:dyDescent="0.2">
      <c r="A12" s="116" t="s">
        <v>92</v>
      </c>
      <c r="B12" s="48" t="s">
        <v>278</v>
      </c>
      <c r="C12" s="49" t="s">
        <v>218</v>
      </c>
      <c r="D12" s="49" t="s">
        <v>209</v>
      </c>
      <c r="E12" s="49" t="s">
        <v>43</v>
      </c>
      <c r="F12" s="11">
        <v>60</v>
      </c>
      <c r="G12" s="3">
        <v>1</v>
      </c>
      <c r="H12" s="4">
        <v>2</v>
      </c>
      <c r="I12" s="5" t="s">
        <v>43</v>
      </c>
      <c r="J12" s="3">
        <v>1</v>
      </c>
      <c r="K12" s="4">
        <v>2</v>
      </c>
      <c r="L12" s="13" t="s">
        <v>43</v>
      </c>
      <c r="M12" s="3">
        <v>0</v>
      </c>
      <c r="N12" s="4">
        <v>1</v>
      </c>
      <c r="O12" s="5" t="s">
        <v>43</v>
      </c>
      <c r="P12" s="3">
        <v>0</v>
      </c>
      <c r="Q12" s="4">
        <v>1</v>
      </c>
      <c r="R12" s="13" t="s">
        <v>43</v>
      </c>
      <c r="S12" s="241">
        <f t="shared" si="0"/>
        <v>30</v>
      </c>
      <c r="T12" s="21">
        <f t="shared" si="1"/>
        <v>6</v>
      </c>
    </row>
    <row r="13" spans="1:20" ht="13.5" customHeight="1" x14ac:dyDescent="0.2">
      <c r="A13" s="116" t="s">
        <v>90</v>
      </c>
      <c r="B13" s="48" t="s">
        <v>279</v>
      </c>
      <c r="C13" s="49" t="s">
        <v>218</v>
      </c>
      <c r="D13" s="49" t="s">
        <v>209</v>
      </c>
      <c r="E13" s="49" t="s">
        <v>43</v>
      </c>
      <c r="F13" s="11">
        <v>45</v>
      </c>
      <c r="G13" s="3"/>
      <c r="H13" s="4"/>
      <c r="I13" s="5"/>
      <c r="J13" s="3"/>
      <c r="K13" s="4"/>
      <c r="L13" s="13"/>
      <c r="M13" s="3">
        <v>1</v>
      </c>
      <c r="N13" s="4">
        <v>2</v>
      </c>
      <c r="O13" s="5" t="s">
        <v>43</v>
      </c>
      <c r="P13" s="3">
        <v>1</v>
      </c>
      <c r="Q13" s="4">
        <v>2</v>
      </c>
      <c r="R13" s="13" t="s">
        <v>43</v>
      </c>
      <c r="S13" s="241">
        <f t="shared" si="0"/>
        <v>30</v>
      </c>
      <c r="T13" s="21">
        <f t="shared" si="1"/>
        <v>4</v>
      </c>
    </row>
    <row r="14" spans="1:20" ht="13.5" customHeight="1" x14ac:dyDescent="0.2">
      <c r="A14" s="116" t="s">
        <v>91</v>
      </c>
      <c r="B14" s="48" t="s">
        <v>280</v>
      </c>
      <c r="C14" s="49" t="s">
        <v>218</v>
      </c>
      <c r="D14" s="49" t="s">
        <v>199</v>
      </c>
      <c r="E14" s="49" t="s">
        <v>43</v>
      </c>
      <c r="F14" s="11"/>
      <c r="G14" s="3">
        <v>0</v>
      </c>
      <c r="H14" s="4">
        <v>1</v>
      </c>
      <c r="I14" s="5" t="s">
        <v>43</v>
      </c>
      <c r="J14" s="3">
        <v>0</v>
      </c>
      <c r="K14" s="4">
        <v>1</v>
      </c>
      <c r="L14" s="13" t="s">
        <v>43</v>
      </c>
      <c r="M14" s="3">
        <v>0</v>
      </c>
      <c r="N14" s="4">
        <v>1</v>
      </c>
      <c r="O14" s="5" t="s">
        <v>43</v>
      </c>
      <c r="P14" s="3">
        <v>0</v>
      </c>
      <c r="Q14" s="4">
        <v>1</v>
      </c>
      <c r="R14" s="13" t="s">
        <v>43</v>
      </c>
      <c r="S14" s="241">
        <f t="shared" si="0"/>
        <v>0</v>
      </c>
      <c r="T14" s="21">
        <f t="shared" si="1"/>
        <v>4</v>
      </c>
    </row>
    <row r="15" spans="1:20" ht="13.5" customHeight="1" x14ac:dyDescent="0.2">
      <c r="A15" s="116" t="s">
        <v>189</v>
      </c>
      <c r="B15" s="48" t="s">
        <v>281</v>
      </c>
      <c r="C15" s="49" t="s">
        <v>218</v>
      </c>
      <c r="D15" s="49" t="s">
        <v>199</v>
      </c>
      <c r="E15" s="49" t="s">
        <v>43</v>
      </c>
      <c r="F15" s="11">
        <v>60</v>
      </c>
      <c r="G15" s="3"/>
      <c r="H15" s="4"/>
      <c r="I15" s="5"/>
      <c r="J15" s="3"/>
      <c r="K15" s="4"/>
      <c r="L15" s="13"/>
      <c r="M15" s="3">
        <v>0.5</v>
      </c>
      <c r="N15" s="4">
        <v>1</v>
      </c>
      <c r="O15" s="5" t="s">
        <v>43</v>
      </c>
      <c r="P15" s="3">
        <v>0.5</v>
      </c>
      <c r="Q15" s="4">
        <v>1</v>
      </c>
      <c r="R15" s="13" t="s">
        <v>43</v>
      </c>
      <c r="S15" s="242">
        <f t="shared" si="0"/>
        <v>15</v>
      </c>
      <c r="T15" s="21">
        <f t="shared" si="1"/>
        <v>2</v>
      </c>
    </row>
    <row r="16" spans="1:20" ht="13.5" customHeight="1" x14ac:dyDescent="0.2">
      <c r="A16" s="70" t="s">
        <v>146</v>
      </c>
      <c r="B16" s="48" t="s">
        <v>282</v>
      </c>
      <c r="C16" s="49" t="s">
        <v>218</v>
      </c>
      <c r="D16" s="49" t="s">
        <v>199</v>
      </c>
      <c r="E16" s="49" t="s">
        <v>43</v>
      </c>
      <c r="F16" s="11">
        <v>60</v>
      </c>
      <c r="G16" s="3">
        <v>0.5</v>
      </c>
      <c r="H16" s="4">
        <v>2</v>
      </c>
      <c r="I16" s="5" t="s">
        <v>43</v>
      </c>
      <c r="J16" s="3">
        <v>0.5</v>
      </c>
      <c r="K16" s="4">
        <v>2</v>
      </c>
      <c r="L16" s="13" t="s">
        <v>43</v>
      </c>
      <c r="M16" s="3">
        <v>0.5</v>
      </c>
      <c r="N16" s="4">
        <v>2</v>
      </c>
      <c r="O16" s="5" t="s">
        <v>43</v>
      </c>
      <c r="P16" s="3">
        <v>0.5</v>
      </c>
      <c r="Q16" s="4">
        <v>2</v>
      </c>
      <c r="R16" s="13" t="s">
        <v>43</v>
      </c>
      <c r="S16" s="241">
        <f>SUM(G16,J16,M16,P16)*15</f>
        <v>30</v>
      </c>
      <c r="T16" s="21">
        <f>SUM(H16,K16,N16,Q16)</f>
        <v>8</v>
      </c>
    </row>
    <row r="17" spans="1:20" ht="13.5" customHeight="1" x14ac:dyDescent="0.2">
      <c r="A17" s="70" t="s">
        <v>93</v>
      </c>
      <c r="B17" s="48" t="s">
        <v>283</v>
      </c>
      <c r="C17" s="49" t="s">
        <v>218</v>
      </c>
      <c r="D17" s="49" t="s">
        <v>199</v>
      </c>
      <c r="E17" s="49" t="s">
        <v>43</v>
      </c>
      <c r="F17" s="11">
        <v>60</v>
      </c>
      <c r="G17" s="3">
        <v>0.5</v>
      </c>
      <c r="H17" s="4">
        <v>2</v>
      </c>
      <c r="I17" s="5" t="s">
        <v>43</v>
      </c>
      <c r="J17" s="3">
        <v>0.5</v>
      </c>
      <c r="K17" s="4">
        <v>2</v>
      </c>
      <c r="L17" s="13" t="s">
        <v>43</v>
      </c>
      <c r="M17" s="3"/>
      <c r="N17" s="4"/>
      <c r="O17" s="5"/>
      <c r="P17" s="3"/>
      <c r="Q17" s="4"/>
      <c r="R17" s="13"/>
      <c r="S17" s="241">
        <f t="shared" si="0"/>
        <v>15</v>
      </c>
      <c r="T17" s="21">
        <f t="shared" si="1"/>
        <v>4</v>
      </c>
    </row>
    <row r="18" spans="1:20" ht="13.5" customHeight="1" thickBot="1" x14ac:dyDescent="0.25">
      <c r="A18" s="132" t="s">
        <v>48</v>
      </c>
      <c r="B18" s="55" t="s">
        <v>308</v>
      </c>
      <c r="C18" s="56" t="s">
        <v>218</v>
      </c>
      <c r="D18" s="56" t="s">
        <v>199</v>
      </c>
      <c r="E18" s="56" t="s">
        <v>43</v>
      </c>
      <c r="F18" s="52">
        <v>60</v>
      </c>
      <c r="G18" s="6">
        <v>1</v>
      </c>
      <c r="H18" s="7">
        <v>3</v>
      </c>
      <c r="I18" s="8" t="s">
        <v>94</v>
      </c>
      <c r="J18" s="6">
        <v>1</v>
      </c>
      <c r="K18" s="7">
        <v>3</v>
      </c>
      <c r="L18" s="9" t="s">
        <v>44</v>
      </c>
      <c r="M18" s="6">
        <v>1</v>
      </c>
      <c r="N18" s="7">
        <v>3</v>
      </c>
      <c r="O18" s="8" t="s">
        <v>43</v>
      </c>
      <c r="P18" s="6">
        <v>1</v>
      </c>
      <c r="Q18" s="7">
        <v>3</v>
      </c>
      <c r="R18" s="9" t="s">
        <v>43</v>
      </c>
      <c r="S18" s="243">
        <f t="shared" si="0"/>
        <v>60</v>
      </c>
      <c r="T18" s="59">
        <f t="shared" si="1"/>
        <v>12</v>
      </c>
    </row>
    <row r="19" spans="1:20" ht="13.5" customHeight="1" x14ac:dyDescent="0.2">
      <c r="A19" s="115" t="s">
        <v>52</v>
      </c>
      <c r="B19" s="84" t="s">
        <v>258</v>
      </c>
      <c r="C19" s="85"/>
      <c r="D19" s="85" t="s">
        <v>209</v>
      </c>
      <c r="E19" s="85" t="s">
        <v>155</v>
      </c>
      <c r="F19" s="86">
        <v>45</v>
      </c>
      <c r="G19" s="167">
        <v>2</v>
      </c>
      <c r="H19" s="168">
        <v>3</v>
      </c>
      <c r="I19" s="69" t="s">
        <v>44</v>
      </c>
      <c r="J19" s="167">
        <v>2</v>
      </c>
      <c r="K19" s="168">
        <v>3</v>
      </c>
      <c r="L19" s="69" t="s">
        <v>44</v>
      </c>
      <c r="M19" s="167"/>
      <c r="N19" s="168"/>
      <c r="O19" s="69"/>
      <c r="P19" s="167"/>
      <c r="Q19" s="168"/>
      <c r="R19" s="69"/>
      <c r="S19" s="235">
        <f t="shared" si="0"/>
        <v>60</v>
      </c>
      <c r="T19" s="90">
        <f t="shared" si="1"/>
        <v>6</v>
      </c>
    </row>
    <row r="20" spans="1:20" ht="13.5" customHeight="1" x14ac:dyDescent="0.2">
      <c r="A20" s="70" t="s">
        <v>53</v>
      </c>
      <c r="B20" s="71" t="s">
        <v>259</v>
      </c>
      <c r="C20" s="72" t="s">
        <v>218</v>
      </c>
      <c r="D20" s="72" t="s">
        <v>209</v>
      </c>
      <c r="E20" s="72" t="s">
        <v>47</v>
      </c>
      <c r="F20" s="73">
        <v>45</v>
      </c>
      <c r="G20" s="74">
        <v>2</v>
      </c>
      <c r="H20" s="75">
        <v>2</v>
      </c>
      <c r="I20" s="76" t="s">
        <v>43</v>
      </c>
      <c r="J20" s="74">
        <v>2</v>
      </c>
      <c r="K20" s="75">
        <v>2</v>
      </c>
      <c r="L20" s="76" t="s">
        <v>43</v>
      </c>
      <c r="M20" s="74"/>
      <c r="N20" s="75"/>
      <c r="O20" s="76"/>
      <c r="P20" s="74"/>
      <c r="Q20" s="75"/>
      <c r="R20" s="76"/>
      <c r="S20" s="236">
        <f t="shared" si="0"/>
        <v>60</v>
      </c>
      <c r="T20" s="77">
        <f t="shared" si="1"/>
        <v>4</v>
      </c>
    </row>
    <row r="21" spans="1:20" ht="13.5" customHeight="1" thickBot="1" x14ac:dyDescent="0.25">
      <c r="A21" s="132" t="s">
        <v>51</v>
      </c>
      <c r="B21" s="78" t="s">
        <v>273</v>
      </c>
      <c r="C21" s="79" t="s">
        <v>218</v>
      </c>
      <c r="D21" s="79" t="s">
        <v>209</v>
      </c>
      <c r="E21" s="79" t="s">
        <v>47</v>
      </c>
      <c r="F21" s="80">
        <v>45</v>
      </c>
      <c r="G21" s="101"/>
      <c r="H21" s="102"/>
      <c r="I21" s="104"/>
      <c r="J21" s="101"/>
      <c r="K21" s="102"/>
      <c r="L21" s="104"/>
      <c r="M21" s="101">
        <v>2</v>
      </c>
      <c r="N21" s="102">
        <v>2</v>
      </c>
      <c r="O21" s="104" t="s">
        <v>43</v>
      </c>
      <c r="P21" s="101">
        <v>2</v>
      </c>
      <c r="Q21" s="102">
        <v>2</v>
      </c>
      <c r="R21" s="104" t="s">
        <v>43</v>
      </c>
      <c r="S21" s="237">
        <f>SUM(G21,J21,M21,P21)*15</f>
        <v>60</v>
      </c>
      <c r="T21" s="82">
        <f>SUM(H21,K21,N21,Q21)</f>
        <v>4</v>
      </c>
    </row>
    <row r="22" spans="1:20" ht="13.5" customHeight="1" thickTop="1" thickBot="1" x14ac:dyDescent="0.25">
      <c r="A22" s="261" t="s">
        <v>15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3"/>
    </row>
    <row r="23" spans="1:20" ht="13.5" customHeight="1" thickBot="1" x14ac:dyDescent="0.25">
      <c r="A23" s="133" t="s">
        <v>205</v>
      </c>
      <c r="B23" s="134"/>
      <c r="C23" s="135"/>
      <c r="D23" s="135"/>
      <c r="E23" s="135"/>
      <c r="F23" s="136"/>
      <c r="G23" s="87"/>
      <c r="H23" s="88">
        <v>3</v>
      </c>
      <c r="I23" s="89"/>
      <c r="J23" s="87"/>
      <c r="K23" s="88">
        <v>3</v>
      </c>
      <c r="L23" s="89"/>
      <c r="M23" s="87"/>
      <c r="N23" s="88">
        <v>3</v>
      </c>
      <c r="O23" s="89"/>
      <c r="P23" s="87"/>
      <c r="Q23" s="88"/>
      <c r="R23" s="172"/>
      <c r="S23" s="238"/>
      <c r="T23" s="147">
        <f t="shared" ref="T23" si="2">SUM(H23,K23,N23,Q23)</f>
        <v>9</v>
      </c>
    </row>
    <row r="24" spans="1:20" ht="13.5" customHeight="1" thickTop="1" thickBot="1" x14ac:dyDescent="0.25">
      <c r="A24" s="158" t="s">
        <v>56</v>
      </c>
      <c r="B24" s="150" t="s">
        <v>265</v>
      </c>
      <c r="C24" s="151"/>
      <c r="D24" s="151"/>
      <c r="E24" s="151" t="s">
        <v>168</v>
      </c>
      <c r="F24" s="152"/>
      <c r="G24" s="153"/>
      <c r="H24" s="154"/>
      <c r="I24" s="155"/>
      <c r="J24" s="153"/>
      <c r="K24" s="154"/>
      <c r="L24" s="155"/>
      <c r="M24" s="153">
        <v>0</v>
      </c>
      <c r="N24" s="154">
        <v>7</v>
      </c>
      <c r="O24" s="155" t="s">
        <v>43</v>
      </c>
      <c r="P24" s="153">
        <v>0</v>
      </c>
      <c r="Q24" s="154">
        <v>8</v>
      </c>
      <c r="R24" s="156" t="s">
        <v>43</v>
      </c>
      <c r="S24" s="239">
        <f t="shared" ref="S24" si="3">SUM(G24,J24,M24,P24)*15</f>
        <v>0</v>
      </c>
      <c r="T24" s="157">
        <f>SUM(H24,K24,N24,Q24)</f>
        <v>15</v>
      </c>
    </row>
    <row r="25" spans="1:20" ht="13.5" customHeight="1" thickTop="1" thickBot="1" x14ac:dyDescent="0.25">
      <c r="A25" s="298" t="s">
        <v>12</v>
      </c>
      <c r="B25" s="299"/>
      <c r="C25" s="299"/>
      <c r="D25" s="299"/>
      <c r="E25" s="299"/>
      <c r="F25" s="300"/>
      <c r="G25" s="225">
        <f t="shared" ref="G25:T25" si="4">SUM(G8:G24)</f>
        <v>12</v>
      </c>
      <c r="H25" s="23">
        <f t="shared" si="4"/>
        <v>29</v>
      </c>
      <c r="I25" s="24"/>
      <c r="J25" s="225">
        <f t="shared" si="4"/>
        <v>12</v>
      </c>
      <c r="K25" s="23">
        <f t="shared" si="4"/>
        <v>29</v>
      </c>
      <c r="L25" s="24"/>
      <c r="M25" s="225">
        <f t="shared" si="4"/>
        <v>9</v>
      </c>
      <c r="N25" s="23">
        <f t="shared" si="4"/>
        <v>32</v>
      </c>
      <c r="O25" s="24"/>
      <c r="P25" s="225">
        <f t="shared" si="4"/>
        <v>9</v>
      </c>
      <c r="Q25" s="23">
        <f t="shared" si="4"/>
        <v>30</v>
      </c>
      <c r="R25" s="24"/>
      <c r="S25" s="231">
        <f t="shared" si="4"/>
        <v>630</v>
      </c>
      <c r="T25" s="25">
        <f t="shared" si="4"/>
        <v>120</v>
      </c>
    </row>
    <row r="26" spans="1:20" ht="12.75" thickTop="1" x14ac:dyDescent="0.2"/>
    <row r="27" spans="1:20" x14ac:dyDescent="0.2">
      <c r="A27" s="1" t="s">
        <v>161</v>
      </c>
      <c r="S27" s="1"/>
    </row>
    <row r="28" spans="1:20" x14ac:dyDescent="0.2">
      <c r="A28" s="1" t="s">
        <v>163</v>
      </c>
      <c r="S28" s="1"/>
    </row>
    <row r="29" spans="1:20" x14ac:dyDescent="0.2">
      <c r="A29" s="1" t="s">
        <v>169</v>
      </c>
      <c r="S29" s="1"/>
    </row>
    <row r="30" spans="1:20" x14ac:dyDescent="0.2">
      <c r="S30" s="1"/>
      <c r="T30" s="114"/>
    </row>
    <row r="31" spans="1:20" x14ac:dyDescent="0.2">
      <c r="A31" s="171" t="s">
        <v>213</v>
      </c>
      <c r="S31" s="1"/>
      <c r="T31" s="114"/>
    </row>
    <row r="32" spans="1:20" x14ac:dyDescent="0.2">
      <c r="A32" s="113" t="s">
        <v>211</v>
      </c>
      <c r="D32" s="1" t="s">
        <v>214</v>
      </c>
      <c r="E32" s="113"/>
      <c r="G32" s="1" t="s">
        <v>162</v>
      </c>
      <c r="H32" s="113"/>
      <c r="K32" s="113"/>
      <c r="L32" s="113"/>
      <c r="M32" s="113" t="s">
        <v>195</v>
      </c>
      <c r="N32" s="113"/>
      <c r="P32" s="113"/>
      <c r="R32" s="114"/>
      <c r="S32" s="1"/>
    </row>
    <row r="33" spans="1:19" x14ac:dyDescent="0.2">
      <c r="A33" s="113" t="s">
        <v>219</v>
      </c>
      <c r="D33" s="1" t="s">
        <v>200</v>
      </c>
      <c r="E33" s="113"/>
      <c r="G33" s="1" t="s">
        <v>164</v>
      </c>
      <c r="H33" s="113"/>
      <c r="K33" s="113"/>
      <c r="L33" s="113"/>
      <c r="M33" s="113" t="s">
        <v>193</v>
      </c>
      <c r="N33" s="113"/>
      <c r="P33" s="113"/>
      <c r="R33" s="114"/>
      <c r="S33" s="1"/>
    </row>
    <row r="34" spans="1:19" x14ac:dyDescent="0.2">
      <c r="A34" s="1" t="s">
        <v>220</v>
      </c>
      <c r="D34" s="1" t="s">
        <v>210</v>
      </c>
      <c r="G34" s="1" t="s">
        <v>165</v>
      </c>
      <c r="M34" s="1" t="s">
        <v>194</v>
      </c>
      <c r="R34" s="18"/>
      <c r="S34" s="1"/>
    </row>
    <row r="35" spans="1:19" x14ac:dyDescent="0.2">
      <c r="A35" s="1" t="s">
        <v>221</v>
      </c>
      <c r="G35" s="1" t="s">
        <v>166</v>
      </c>
      <c r="R35" s="18"/>
      <c r="S35" s="1"/>
    </row>
    <row r="36" spans="1:19" x14ac:dyDescent="0.2">
      <c r="A36" s="1" t="s">
        <v>212</v>
      </c>
      <c r="G36" s="1" t="s">
        <v>167</v>
      </c>
      <c r="R36" s="18"/>
      <c r="S36" s="1"/>
    </row>
    <row r="37" spans="1:19" x14ac:dyDescent="0.2">
      <c r="S37" s="1"/>
    </row>
    <row r="38" spans="1:19" x14ac:dyDescent="0.2">
      <c r="A38" s="171" t="s">
        <v>215</v>
      </c>
    </row>
    <row r="39" spans="1:19" x14ac:dyDescent="0.2">
      <c r="A39" s="1" t="s">
        <v>222</v>
      </c>
      <c r="S39" s="1"/>
    </row>
    <row r="40" spans="1:19" x14ac:dyDescent="0.2">
      <c r="A40" s="1" t="s">
        <v>216</v>
      </c>
      <c r="S40" s="1"/>
    </row>
    <row r="41" spans="1:19" x14ac:dyDescent="0.2">
      <c r="A41" s="1" t="s">
        <v>223</v>
      </c>
      <c r="S41" s="1"/>
    </row>
    <row r="42" spans="1:19" x14ac:dyDescent="0.2">
      <c r="A42" s="1" t="s">
        <v>224</v>
      </c>
      <c r="S42" s="1"/>
    </row>
    <row r="43" spans="1:19" x14ac:dyDescent="0.2">
      <c r="A43" s="1" t="s">
        <v>217</v>
      </c>
      <c r="S43" s="1"/>
    </row>
  </sheetData>
  <sheetProtection password="CEBE" sheet="1" objects="1" scenarios="1"/>
  <mergeCells count="22">
    <mergeCell ref="S5:S6"/>
    <mergeCell ref="T5:T6"/>
    <mergeCell ref="A1:T1"/>
    <mergeCell ref="A2:T2"/>
    <mergeCell ref="B3:K3"/>
    <mergeCell ref="L3:T3"/>
    <mergeCell ref="A25:F25"/>
    <mergeCell ref="A7:T7"/>
    <mergeCell ref="A22:T22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90" orientation="landscape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U1" sqref="U1"/>
    </sheetView>
  </sheetViews>
  <sheetFormatPr defaultRowHeight="12" x14ac:dyDescent="0.2"/>
  <cols>
    <col min="1" max="1" width="39.2851562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30" t="s">
        <v>386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2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6" t="s">
        <v>410</v>
      </c>
      <c r="L3" s="296"/>
      <c r="M3" s="296"/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327" t="s">
        <v>11</v>
      </c>
      <c r="B5" s="329" t="s">
        <v>10</v>
      </c>
      <c r="C5" s="325" t="s">
        <v>18</v>
      </c>
      <c r="D5" s="325" t="s">
        <v>204</v>
      </c>
      <c r="E5" s="325" t="s">
        <v>7</v>
      </c>
      <c r="F5" s="320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328"/>
      <c r="B6" s="282"/>
      <c r="C6" s="284"/>
      <c r="D6" s="284"/>
      <c r="E6" s="284"/>
      <c r="F6" s="272"/>
      <c r="G6" s="181" t="s">
        <v>5</v>
      </c>
      <c r="H6" s="182" t="s">
        <v>2</v>
      </c>
      <c r="I6" s="183" t="s">
        <v>6</v>
      </c>
      <c r="J6" s="181" t="s">
        <v>5</v>
      </c>
      <c r="K6" s="182" t="s">
        <v>2</v>
      </c>
      <c r="L6" s="183" t="s">
        <v>6</v>
      </c>
      <c r="M6" s="181" t="s">
        <v>5</v>
      </c>
      <c r="N6" s="182" t="s">
        <v>2</v>
      </c>
      <c r="O6" s="183" t="s">
        <v>6</v>
      </c>
      <c r="P6" s="181" t="s">
        <v>5</v>
      </c>
      <c r="Q6" s="182" t="s">
        <v>2</v>
      </c>
      <c r="R6" s="184" t="s">
        <v>6</v>
      </c>
      <c r="S6" s="326"/>
      <c r="T6" s="316"/>
    </row>
    <row r="7" spans="1:20" ht="13.5" customHeight="1" thickTop="1" thickBot="1" x14ac:dyDescent="0.25">
      <c r="A7" s="268" t="s">
        <v>203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</row>
    <row r="8" spans="1:20" ht="13.5" customHeight="1" x14ac:dyDescent="0.2">
      <c r="A8" s="115" t="s">
        <v>201</v>
      </c>
      <c r="B8" s="44" t="s">
        <v>356</v>
      </c>
      <c r="C8" s="45"/>
      <c r="D8" s="45" t="s">
        <v>199</v>
      </c>
      <c r="E8" s="191" t="s">
        <v>43</v>
      </c>
      <c r="F8" s="10">
        <v>60</v>
      </c>
      <c r="G8" s="61">
        <v>1</v>
      </c>
      <c r="H8" s="62">
        <v>7</v>
      </c>
      <c r="I8" s="63" t="s">
        <v>43</v>
      </c>
      <c r="J8" s="61">
        <v>1</v>
      </c>
      <c r="K8" s="62">
        <v>7</v>
      </c>
      <c r="L8" s="69" t="s">
        <v>44</v>
      </c>
      <c r="M8" s="61">
        <v>1</v>
      </c>
      <c r="N8" s="62">
        <v>7</v>
      </c>
      <c r="O8" s="63" t="s">
        <v>43</v>
      </c>
      <c r="P8" s="61">
        <v>1</v>
      </c>
      <c r="Q8" s="62">
        <v>7</v>
      </c>
      <c r="R8" s="69" t="s">
        <v>43</v>
      </c>
      <c r="S8" s="253">
        <f t="shared" ref="S8" si="0">SUM(G8,J8,M8,P8)*15</f>
        <v>60</v>
      </c>
      <c r="T8" s="60">
        <f t="shared" ref="T8" si="1">SUM(H8,K8,N8,Q8)</f>
        <v>28</v>
      </c>
    </row>
    <row r="9" spans="1:20" ht="13.5" customHeight="1" x14ac:dyDescent="0.2">
      <c r="A9" s="95" t="s">
        <v>103</v>
      </c>
      <c r="B9" s="48" t="s">
        <v>360</v>
      </c>
      <c r="C9" s="49"/>
      <c r="D9" s="49" t="s">
        <v>209</v>
      </c>
      <c r="E9" s="146" t="s">
        <v>155</v>
      </c>
      <c r="F9" s="11">
        <v>45</v>
      </c>
      <c r="G9" s="3">
        <v>2</v>
      </c>
      <c r="H9" s="4">
        <v>5</v>
      </c>
      <c r="I9" s="5" t="s">
        <v>44</v>
      </c>
      <c r="J9" s="3">
        <v>2</v>
      </c>
      <c r="K9" s="4">
        <v>5</v>
      </c>
      <c r="L9" s="13" t="s">
        <v>44</v>
      </c>
      <c r="M9" s="3"/>
      <c r="N9" s="4"/>
      <c r="O9" s="5"/>
      <c r="P9" s="3"/>
      <c r="Q9" s="4"/>
      <c r="R9" s="76"/>
      <c r="S9" s="242">
        <f>SUM(G9,J9,M9,P9)*15</f>
        <v>60</v>
      </c>
      <c r="T9" s="21">
        <f>SUM(H9,K9,N9,Q9)</f>
        <v>10</v>
      </c>
    </row>
    <row r="10" spans="1:20" ht="13.5" customHeight="1" x14ac:dyDescent="0.2">
      <c r="A10" s="70" t="s">
        <v>108</v>
      </c>
      <c r="B10" s="48" t="s">
        <v>361</v>
      </c>
      <c r="C10" s="49"/>
      <c r="D10" s="49" t="s">
        <v>209</v>
      </c>
      <c r="E10" s="146" t="s">
        <v>47</v>
      </c>
      <c r="F10" s="11">
        <v>45</v>
      </c>
      <c r="G10" s="3">
        <v>2</v>
      </c>
      <c r="H10" s="4">
        <v>5</v>
      </c>
      <c r="I10" s="5" t="s">
        <v>43</v>
      </c>
      <c r="J10" s="3">
        <v>2</v>
      </c>
      <c r="K10" s="4">
        <v>5</v>
      </c>
      <c r="L10" s="13" t="s">
        <v>44</v>
      </c>
      <c r="M10" s="3"/>
      <c r="N10" s="4"/>
      <c r="O10" s="5"/>
      <c r="P10" s="3"/>
      <c r="Q10" s="4"/>
      <c r="R10" s="13"/>
      <c r="S10" s="242">
        <f>SUM(G10,J10,M10,P10)*15</f>
        <v>60</v>
      </c>
      <c r="T10" s="21">
        <f>SUM(H10,K10,N10,Q10)</f>
        <v>10</v>
      </c>
    </row>
    <row r="11" spans="1:20" ht="13.5" customHeight="1" thickBot="1" x14ac:dyDescent="0.25">
      <c r="A11" s="201" t="s">
        <v>51</v>
      </c>
      <c r="B11" s="46" t="s">
        <v>273</v>
      </c>
      <c r="C11" s="47" t="s">
        <v>218</v>
      </c>
      <c r="D11" s="47" t="s">
        <v>209</v>
      </c>
      <c r="E11" s="144" t="s">
        <v>47</v>
      </c>
      <c r="F11" s="38">
        <v>45</v>
      </c>
      <c r="G11" s="39"/>
      <c r="H11" s="40"/>
      <c r="I11" s="42"/>
      <c r="J11" s="39"/>
      <c r="K11" s="40"/>
      <c r="L11" s="42"/>
      <c r="M11" s="39">
        <v>2</v>
      </c>
      <c r="N11" s="40">
        <v>2</v>
      </c>
      <c r="O11" s="42" t="s">
        <v>43</v>
      </c>
      <c r="P11" s="39">
        <v>2</v>
      </c>
      <c r="Q11" s="40">
        <v>2</v>
      </c>
      <c r="R11" s="42" t="s">
        <v>43</v>
      </c>
      <c r="S11" s="252">
        <f>SUM(G11,J11,M11,P11)*15</f>
        <v>60</v>
      </c>
      <c r="T11" s="43">
        <f>SUM(H11,K11,N11,Q11)</f>
        <v>4</v>
      </c>
    </row>
    <row r="12" spans="1:20" ht="13.5" customHeight="1" thickTop="1" thickBot="1" x14ac:dyDescent="0.25">
      <c r="A12" s="317" t="s">
        <v>387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9"/>
    </row>
    <row r="13" spans="1:20" s="113" customFormat="1" ht="13.5" customHeight="1" x14ac:dyDescent="0.2">
      <c r="A13" s="115" t="s">
        <v>388</v>
      </c>
      <c r="B13" s="84" t="s">
        <v>389</v>
      </c>
      <c r="C13" s="85"/>
      <c r="D13" s="85" t="s">
        <v>209</v>
      </c>
      <c r="E13" s="210" t="s">
        <v>43</v>
      </c>
      <c r="F13" s="86">
        <v>45</v>
      </c>
      <c r="G13" s="167">
        <v>1</v>
      </c>
      <c r="H13" s="168">
        <v>3</v>
      </c>
      <c r="I13" s="211" t="s">
        <v>44</v>
      </c>
      <c r="J13" s="167">
        <v>1</v>
      </c>
      <c r="K13" s="168">
        <v>3</v>
      </c>
      <c r="L13" s="69" t="s">
        <v>44</v>
      </c>
      <c r="M13" s="167">
        <v>1</v>
      </c>
      <c r="N13" s="168">
        <v>3</v>
      </c>
      <c r="O13" s="211" t="s">
        <v>44</v>
      </c>
      <c r="P13" s="167">
        <v>1</v>
      </c>
      <c r="Q13" s="168">
        <v>3</v>
      </c>
      <c r="R13" s="69" t="s">
        <v>44</v>
      </c>
      <c r="S13" s="235">
        <f>SUM(G13,J13,M13,P13)*15</f>
        <v>60</v>
      </c>
      <c r="T13" s="220">
        <f>SUM(H13,K13,N13,Q13)</f>
        <v>12</v>
      </c>
    </row>
    <row r="14" spans="1:20" s="113" customFormat="1" ht="13.5" customHeight="1" x14ac:dyDescent="0.2">
      <c r="A14" s="70" t="s">
        <v>390</v>
      </c>
      <c r="B14" s="71" t="s">
        <v>391</v>
      </c>
      <c r="C14" s="72"/>
      <c r="D14" s="72" t="s">
        <v>209</v>
      </c>
      <c r="E14" s="194" t="s">
        <v>43</v>
      </c>
      <c r="F14" s="73">
        <v>45</v>
      </c>
      <c r="G14" s="74">
        <v>1</v>
      </c>
      <c r="H14" s="75">
        <v>3</v>
      </c>
      <c r="I14" s="96" t="s">
        <v>44</v>
      </c>
      <c r="J14" s="74">
        <v>1</v>
      </c>
      <c r="K14" s="75">
        <v>3</v>
      </c>
      <c r="L14" s="76" t="s">
        <v>44</v>
      </c>
      <c r="M14" s="74">
        <v>1</v>
      </c>
      <c r="N14" s="75">
        <v>3</v>
      </c>
      <c r="O14" s="96" t="s">
        <v>44</v>
      </c>
      <c r="P14" s="74">
        <v>1</v>
      </c>
      <c r="Q14" s="75">
        <v>3</v>
      </c>
      <c r="R14" s="76" t="s">
        <v>44</v>
      </c>
      <c r="S14" s="236">
        <f>SUM(G14,J14,M14,P14)*15</f>
        <v>60</v>
      </c>
      <c r="T14" s="221">
        <f>SUM(H14,K14,N14,Q14)</f>
        <v>12</v>
      </c>
    </row>
    <row r="15" spans="1:20" s="113" customFormat="1" ht="13.5" customHeight="1" x14ac:dyDescent="0.2">
      <c r="A15" s="70" t="s">
        <v>392</v>
      </c>
      <c r="B15" s="71" t="s">
        <v>393</v>
      </c>
      <c r="C15" s="72"/>
      <c r="D15" s="72" t="s">
        <v>199</v>
      </c>
      <c r="E15" s="194" t="s">
        <v>43</v>
      </c>
      <c r="F15" s="73">
        <v>60</v>
      </c>
      <c r="G15" s="74">
        <v>0.5</v>
      </c>
      <c r="H15" s="75">
        <v>2</v>
      </c>
      <c r="I15" s="96" t="s">
        <v>43</v>
      </c>
      <c r="J15" s="74">
        <v>0.5</v>
      </c>
      <c r="K15" s="75">
        <v>2</v>
      </c>
      <c r="L15" s="96" t="s">
        <v>43</v>
      </c>
      <c r="M15" s="74"/>
      <c r="N15" s="75"/>
      <c r="O15" s="96"/>
      <c r="P15" s="74"/>
      <c r="Q15" s="75"/>
      <c r="R15" s="76"/>
      <c r="S15" s="236">
        <f>SUM(G15,J15,M15,P15)*15</f>
        <v>15</v>
      </c>
      <c r="T15" s="221">
        <f>SUM(H15,K15,N15,Q15)</f>
        <v>4</v>
      </c>
    </row>
    <row r="16" spans="1:20" s="113" customFormat="1" ht="13.5" customHeight="1" thickBot="1" x14ac:dyDescent="0.25">
      <c r="A16" s="105" t="s">
        <v>187</v>
      </c>
      <c r="B16" s="106" t="s">
        <v>394</v>
      </c>
      <c r="C16" s="107"/>
      <c r="D16" s="107" t="s">
        <v>209</v>
      </c>
      <c r="E16" s="222" t="s">
        <v>43</v>
      </c>
      <c r="F16" s="108">
        <v>45</v>
      </c>
      <c r="G16" s="109">
        <v>2</v>
      </c>
      <c r="H16" s="110">
        <v>2</v>
      </c>
      <c r="I16" s="223" t="s">
        <v>43</v>
      </c>
      <c r="J16" s="109">
        <v>2</v>
      </c>
      <c r="K16" s="110">
        <v>2</v>
      </c>
      <c r="L16" s="111" t="s">
        <v>43</v>
      </c>
      <c r="M16" s="109">
        <v>2</v>
      </c>
      <c r="N16" s="110">
        <v>2</v>
      </c>
      <c r="O16" s="223" t="s">
        <v>43</v>
      </c>
      <c r="P16" s="109">
        <v>2</v>
      </c>
      <c r="Q16" s="110">
        <v>2</v>
      </c>
      <c r="R16" s="111" t="s">
        <v>43</v>
      </c>
      <c r="S16" s="249">
        <f>SUM(G16,J16,M16,P16)*15</f>
        <v>120</v>
      </c>
      <c r="T16" s="224">
        <f>SUM(H16,K16,N16,Q16)</f>
        <v>8</v>
      </c>
    </row>
    <row r="17" spans="1:20" ht="13.5" customHeight="1" thickTop="1" thickBot="1" x14ac:dyDescent="0.25">
      <c r="A17" s="261" t="s">
        <v>15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3"/>
    </row>
    <row r="18" spans="1:20" ht="13.5" customHeight="1" thickBot="1" x14ac:dyDescent="0.25">
      <c r="A18" s="133" t="s">
        <v>205</v>
      </c>
      <c r="B18" s="134"/>
      <c r="C18" s="135"/>
      <c r="D18" s="135"/>
      <c r="E18" s="135"/>
      <c r="F18" s="136"/>
      <c r="G18" s="27"/>
      <c r="H18" s="28">
        <v>3</v>
      </c>
      <c r="I18" s="29"/>
      <c r="J18" s="27"/>
      <c r="K18" s="28">
        <v>3</v>
      </c>
      <c r="L18" s="89"/>
      <c r="M18" s="27"/>
      <c r="N18" s="28">
        <v>6</v>
      </c>
      <c r="O18" s="29"/>
      <c r="P18" s="27"/>
      <c r="Q18" s="28">
        <v>5</v>
      </c>
      <c r="R18" s="172"/>
      <c r="S18" s="238"/>
      <c r="T18" s="147">
        <f t="shared" ref="T18" si="2">SUM(H18,K18,N18,Q18)</f>
        <v>17</v>
      </c>
    </row>
    <row r="19" spans="1:20" ht="13.5" customHeight="1" thickTop="1" thickBot="1" x14ac:dyDescent="0.25">
      <c r="A19" s="158" t="s">
        <v>395</v>
      </c>
      <c r="B19" s="150" t="s">
        <v>396</v>
      </c>
      <c r="C19" s="151"/>
      <c r="D19" s="151"/>
      <c r="E19" s="151" t="s">
        <v>168</v>
      </c>
      <c r="F19" s="152"/>
      <c r="G19" s="153"/>
      <c r="H19" s="154"/>
      <c r="I19" s="155"/>
      <c r="J19" s="153"/>
      <c r="K19" s="154"/>
      <c r="L19" s="155"/>
      <c r="M19" s="153">
        <v>0</v>
      </c>
      <c r="N19" s="154">
        <v>7</v>
      </c>
      <c r="O19" s="155" t="s">
        <v>43</v>
      </c>
      <c r="P19" s="153">
        <v>0</v>
      </c>
      <c r="Q19" s="154">
        <v>8</v>
      </c>
      <c r="R19" s="156" t="s">
        <v>43</v>
      </c>
      <c r="S19" s="239">
        <f t="shared" ref="S19" si="3">SUM(G19,J19,M19,P19)*15</f>
        <v>0</v>
      </c>
      <c r="T19" s="157">
        <f>SUM(H19,K19,N19,Q19)</f>
        <v>15</v>
      </c>
    </row>
    <row r="20" spans="1:20" ht="13.5" customHeight="1" thickTop="1" thickBot="1" x14ac:dyDescent="0.25">
      <c r="A20" s="298" t="s">
        <v>12</v>
      </c>
      <c r="B20" s="299"/>
      <c r="C20" s="299"/>
      <c r="D20" s="299"/>
      <c r="E20" s="299"/>
      <c r="F20" s="300"/>
      <c r="G20" s="226">
        <f>SUM(G8:G19)</f>
        <v>9.5</v>
      </c>
      <c r="H20" s="66">
        <f t="shared" ref="H20:T20" si="4">SUM(H8:H19)</f>
        <v>30</v>
      </c>
      <c r="I20" s="67"/>
      <c r="J20" s="226">
        <f t="shared" si="4"/>
        <v>9.5</v>
      </c>
      <c r="K20" s="66">
        <f t="shared" si="4"/>
        <v>30</v>
      </c>
      <c r="L20" s="67"/>
      <c r="M20" s="226">
        <f t="shared" si="4"/>
        <v>7</v>
      </c>
      <c r="N20" s="66">
        <f t="shared" si="4"/>
        <v>30</v>
      </c>
      <c r="O20" s="67"/>
      <c r="P20" s="226">
        <f t="shared" si="4"/>
        <v>7</v>
      </c>
      <c r="Q20" s="66">
        <f t="shared" si="4"/>
        <v>30</v>
      </c>
      <c r="R20" s="67"/>
      <c r="S20" s="225">
        <f t="shared" si="4"/>
        <v>495</v>
      </c>
      <c r="T20" s="68">
        <f t="shared" si="4"/>
        <v>120</v>
      </c>
    </row>
    <row r="21" spans="1:20" ht="12" customHeight="1" thickTop="1" x14ac:dyDescent="0.2"/>
    <row r="22" spans="1:20" ht="12" customHeight="1" x14ac:dyDescent="0.2">
      <c r="A22" s="1" t="s">
        <v>161</v>
      </c>
    </row>
    <row r="23" spans="1:20" ht="12" customHeight="1" x14ac:dyDescent="0.2">
      <c r="A23" s="1" t="s">
        <v>397</v>
      </c>
    </row>
    <row r="24" spans="1:20" ht="12" customHeight="1" x14ac:dyDescent="0.2">
      <c r="A24" s="1" t="s">
        <v>169</v>
      </c>
    </row>
    <row r="25" spans="1:20" ht="12" customHeight="1" x14ac:dyDescent="0.2"/>
    <row r="26" spans="1:20" ht="12" customHeight="1" x14ac:dyDescent="0.2">
      <c r="A26" s="171" t="s">
        <v>213</v>
      </c>
    </row>
    <row r="27" spans="1:20" ht="12" customHeight="1" x14ac:dyDescent="0.2">
      <c r="A27" s="113" t="s">
        <v>211</v>
      </c>
      <c r="D27" s="1" t="s">
        <v>214</v>
      </c>
      <c r="E27" s="113"/>
      <c r="G27" s="1" t="s">
        <v>162</v>
      </c>
      <c r="H27" s="113"/>
      <c r="K27" s="113"/>
      <c r="L27" s="113"/>
      <c r="M27" s="113" t="s">
        <v>195</v>
      </c>
      <c r="N27" s="113"/>
      <c r="P27" s="113"/>
      <c r="R27" s="114"/>
    </row>
    <row r="28" spans="1:20" ht="12" customHeight="1" x14ac:dyDescent="0.2">
      <c r="A28" s="113" t="s">
        <v>219</v>
      </c>
      <c r="D28" s="1" t="s">
        <v>200</v>
      </c>
      <c r="E28" s="113"/>
      <c r="G28" s="1" t="s">
        <v>164</v>
      </c>
      <c r="H28" s="113"/>
      <c r="K28" s="113"/>
      <c r="L28" s="113"/>
      <c r="M28" s="113" t="s">
        <v>193</v>
      </c>
      <c r="N28" s="113"/>
      <c r="P28" s="113"/>
      <c r="R28" s="114"/>
    </row>
    <row r="29" spans="1:20" ht="12" customHeight="1" x14ac:dyDescent="0.2">
      <c r="A29" s="1" t="s">
        <v>220</v>
      </c>
      <c r="D29" s="1" t="s">
        <v>210</v>
      </c>
      <c r="G29" s="1" t="s">
        <v>165</v>
      </c>
      <c r="M29" s="1" t="s">
        <v>194</v>
      </c>
      <c r="R29" s="18"/>
      <c r="S29" s="1"/>
      <c r="T29" s="1"/>
    </row>
    <row r="30" spans="1:20" ht="12" customHeight="1" x14ac:dyDescent="0.2">
      <c r="A30" s="1" t="s">
        <v>221</v>
      </c>
      <c r="G30" s="1" t="s">
        <v>166</v>
      </c>
      <c r="R30" s="18"/>
      <c r="S30" s="1"/>
      <c r="T30" s="1"/>
    </row>
    <row r="31" spans="1:20" ht="12" customHeight="1" x14ac:dyDescent="0.2">
      <c r="A31" s="1" t="s">
        <v>212</v>
      </c>
      <c r="G31" s="1" t="s">
        <v>167</v>
      </c>
      <c r="R31" s="18"/>
      <c r="S31" s="1"/>
      <c r="T31" s="1"/>
    </row>
    <row r="32" spans="1:20" ht="12" customHeight="1" x14ac:dyDescent="0.2"/>
    <row r="33" spans="1:20" ht="12" customHeight="1" x14ac:dyDescent="0.2">
      <c r="A33" s="171" t="s">
        <v>215</v>
      </c>
      <c r="S33" s="1"/>
      <c r="T33" s="1"/>
    </row>
    <row r="34" spans="1:20" ht="12" customHeight="1" x14ac:dyDescent="0.2">
      <c r="A34" s="1" t="s">
        <v>222</v>
      </c>
      <c r="S34" s="1"/>
      <c r="T34" s="1"/>
    </row>
    <row r="35" spans="1:20" ht="12" customHeight="1" x14ac:dyDescent="0.2">
      <c r="A35" s="1" t="s">
        <v>216</v>
      </c>
      <c r="S35" s="1"/>
      <c r="T35" s="1"/>
    </row>
    <row r="36" spans="1:20" ht="12" customHeight="1" x14ac:dyDescent="0.2">
      <c r="A36" s="1" t="s">
        <v>223</v>
      </c>
      <c r="S36" s="1"/>
      <c r="T36" s="1"/>
    </row>
    <row r="37" spans="1:20" ht="12" customHeight="1" x14ac:dyDescent="0.2">
      <c r="A37" s="1" t="s">
        <v>224</v>
      </c>
      <c r="S37" s="1"/>
      <c r="T37" s="1"/>
    </row>
    <row r="38" spans="1:20" ht="12" customHeight="1" x14ac:dyDescent="0.2">
      <c r="A38" s="1" t="s">
        <v>217</v>
      </c>
      <c r="S38" s="1"/>
      <c r="T38" s="1"/>
    </row>
    <row r="39" spans="1:20" ht="12" customHeight="1" x14ac:dyDescent="0.2"/>
    <row r="40" spans="1:20" ht="12" customHeight="1" x14ac:dyDescent="0.2"/>
  </sheetData>
  <sheetProtection password="CEBE" sheet="1" objects="1" scenarios="1"/>
  <mergeCells count="23">
    <mergeCell ref="A7:T7"/>
    <mergeCell ref="A12:T12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B3:J3"/>
    <mergeCell ref="K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U1" sqref="U1"/>
    </sheetView>
  </sheetViews>
  <sheetFormatPr defaultRowHeight="12" x14ac:dyDescent="0.2"/>
  <cols>
    <col min="1" max="1" width="38.710937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398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296" t="s">
        <v>410</v>
      </c>
      <c r="M3" s="296"/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327" t="s">
        <v>11</v>
      </c>
      <c r="B5" s="329" t="s">
        <v>10</v>
      </c>
      <c r="C5" s="325" t="s">
        <v>18</v>
      </c>
      <c r="D5" s="325" t="s">
        <v>204</v>
      </c>
      <c r="E5" s="325" t="s">
        <v>7</v>
      </c>
      <c r="F5" s="320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328"/>
      <c r="B6" s="282"/>
      <c r="C6" s="284"/>
      <c r="D6" s="284"/>
      <c r="E6" s="284"/>
      <c r="F6" s="272"/>
      <c r="G6" s="181" t="s">
        <v>5</v>
      </c>
      <c r="H6" s="182" t="s">
        <v>2</v>
      </c>
      <c r="I6" s="183" t="s">
        <v>6</v>
      </c>
      <c r="J6" s="181" t="s">
        <v>5</v>
      </c>
      <c r="K6" s="182" t="s">
        <v>2</v>
      </c>
      <c r="L6" s="183" t="s">
        <v>6</v>
      </c>
      <c r="M6" s="181" t="s">
        <v>5</v>
      </c>
      <c r="N6" s="182" t="s">
        <v>2</v>
      </c>
      <c r="O6" s="183" t="s">
        <v>6</v>
      </c>
      <c r="P6" s="181" t="s">
        <v>5</v>
      </c>
      <c r="Q6" s="182" t="s">
        <v>2</v>
      </c>
      <c r="R6" s="184" t="s">
        <v>6</v>
      </c>
      <c r="S6" s="326"/>
      <c r="T6" s="316"/>
    </row>
    <row r="7" spans="1:20" ht="13.5" customHeight="1" thickTop="1" thickBot="1" x14ac:dyDescent="0.25">
      <c r="A7" s="268" t="s">
        <v>203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</row>
    <row r="8" spans="1:20" ht="13.5" customHeight="1" x14ac:dyDescent="0.2">
      <c r="A8" s="115" t="s">
        <v>201</v>
      </c>
      <c r="B8" s="44" t="s">
        <v>356</v>
      </c>
      <c r="C8" s="45" t="s">
        <v>218</v>
      </c>
      <c r="D8" s="45" t="s">
        <v>199</v>
      </c>
      <c r="E8" s="191" t="s">
        <v>43</v>
      </c>
      <c r="F8" s="10">
        <v>60</v>
      </c>
      <c r="G8" s="61">
        <v>1</v>
      </c>
      <c r="H8" s="62">
        <v>7</v>
      </c>
      <c r="I8" s="63" t="s">
        <v>43</v>
      </c>
      <c r="J8" s="61">
        <v>1</v>
      </c>
      <c r="K8" s="62">
        <v>7</v>
      </c>
      <c r="L8" s="69" t="s">
        <v>44</v>
      </c>
      <c r="M8" s="61">
        <v>1</v>
      </c>
      <c r="N8" s="62">
        <v>7</v>
      </c>
      <c r="O8" s="63" t="s">
        <v>43</v>
      </c>
      <c r="P8" s="61">
        <v>1</v>
      </c>
      <c r="Q8" s="62">
        <v>7</v>
      </c>
      <c r="R8" s="69" t="s">
        <v>43</v>
      </c>
      <c r="S8" s="253">
        <f t="shared" ref="S8:S16" si="0">SUM(G8,J8,M8,P8)*15</f>
        <v>60</v>
      </c>
      <c r="T8" s="60">
        <f t="shared" ref="T8:T16" si="1">SUM(H8,K8,N8,Q8)</f>
        <v>28</v>
      </c>
    </row>
    <row r="9" spans="1:20" ht="13.5" customHeight="1" x14ac:dyDescent="0.2">
      <c r="A9" s="70" t="s">
        <v>105</v>
      </c>
      <c r="B9" s="48" t="s">
        <v>357</v>
      </c>
      <c r="C9" s="49" t="s">
        <v>218</v>
      </c>
      <c r="D9" s="49" t="s">
        <v>209</v>
      </c>
      <c r="E9" s="146" t="s">
        <v>43</v>
      </c>
      <c r="F9" s="11">
        <v>45</v>
      </c>
      <c r="G9" s="3">
        <v>2</v>
      </c>
      <c r="H9" s="4">
        <v>5</v>
      </c>
      <c r="I9" s="5" t="s">
        <v>44</v>
      </c>
      <c r="J9" s="3">
        <v>2</v>
      </c>
      <c r="K9" s="4">
        <v>5</v>
      </c>
      <c r="L9" s="13" t="s">
        <v>44</v>
      </c>
      <c r="M9" s="3"/>
      <c r="N9" s="4"/>
      <c r="O9" s="5"/>
      <c r="P9" s="3"/>
      <c r="Q9" s="4"/>
      <c r="R9" s="13"/>
      <c r="S9" s="242">
        <f t="shared" si="0"/>
        <v>60</v>
      </c>
      <c r="T9" s="21">
        <f t="shared" si="1"/>
        <v>10</v>
      </c>
    </row>
    <row r="10" spans="1:20" ht="13.5" customHeight="1" x14ac:dyDescent="0.2">
      <c r="A10" s="95" t="s">
        <v>103</v>
      </c>
      <c r="B10" s="48" t="s">
        <v>360</v>
      </c>
      <c r="C10" s="49"/>
      <c r="D10" s="49" t="s">
        <v>209</v>
      </c>
      <c r="E10" s="146" t="s">
        <v>155</v>
      </c>
      <c r="F10" s="11">
        <v>45</v>
      </c>
      <c r="G10" s="3">
        <v>2</v>
      </c>
      <c r="H10" s="4">
        <v>5</v>
      </c>
      <c r="I10" s="5" t="s">
        <v>44</v>
      </c>
      <c r="J10" s="3">
        <v>2</v>
      </c>
      <c r="K10" s="4">
        <v>5</v>
      </c>
      <c r="L10" s="13" t="s">
        <v>44</v>
      </c>
      <c r="M10" s="3"/>
      <c r="N10" s="4"/>
      <c r="O10" s="5"/>
      <c r="P10" s="3"/>
      <c r="Q10" s="4"/>
      <c r="R10" s="76"/>
      <c r="S10" s="242">
        <f>SUM(G10,J10,M10,P10)*15</f>
        <v>60</v>
      </c>
      <c r="T10" s="21">
        <f>SUM(H10,K10,N10,Q10)</f>
        <v>10</v>
      </c>
    </row>
    <row r="11" spans="1:20" ht="13.5" customHeight="1" x14ac:dyDescent="0.2">
      <c r="A11" s="70" t="s">
        <v>104</v>
      </c>
      <c r="B11" s="48" t="s">
        <v>362</v>
      </c>
      <c r="C11" s="49" t="s">
        <v>218</v>
      </c>
      <c r="D11" s="49" t="s">
        <v>199</v>
      </c>
      <c r="E11" s="146" t="s">
        <v>43</v>
      </c>
      <c r="F11" s="11">
        <v>60</v>
      </c>
      <c r="G11" s="3">
        <v>0.5</v>
      </c>
      <c r="H11" s="4">
        <v>3</v>
      </c>
      <c r="I11" s="5" t="s">
        <v>43</v>
      </c>
      <c r="J11" s="3">
        <v>0.5</v>
      </c>
      <c r="K11" s="4">
        <v>3</v>
      </c>
      <c r="L11" s="5" t="s">
        <v>44</v>
      </c>
      <c r="M11" s="3"/>
      <c r="N11" s="4"/>
      <c r="O11" s="5"/>
      <c r="P11" s="3"/>
      <c r="Q11" s="4"/>
      <c r="R11" s="76"/>
      <c r="S11" s="242">
        <f>SUM(G11,J11,M11,P11)*15</f>
        <v>15</v>
      </c>
      <c r="T11" s="21">
        <f>SUM(H11,K11,N11,Q11)</f>
        <v>6</v>
      </c>
    </row>
    <row r="12" spans="1:20" ht="13.5" customHeight="1" thickBot="1" x14ac:dyDescent="0.25">
      <c r="A12" s="201" t="s">
        <v>51</v>
      </c>
      <c r="B12" s="46" t="s">
        <v>273</v>
      </c>
      <c r="C12" s="47" t="s">
        <v>218</v>
      </c>
      <c r="D12" s="47" t="s">
        <v>209</v>
      </c>
      <c r="E12" s="144" t="s">
        <v>47</v>
      </c>
      <c r="F12" s="38">
        <v>45</v>
      </c>
      <c r="G12" s="39"/>
      <c r="H12" s="40"/>
      <c r="I12" s="42"/>
      <c r="J12" s="39"/>
      <c r="K12" s="40"/>
      <c r="L12" s="42"/>
      <c r="M12" s="39">
        <v>2</v>
      </c>
      <c r="N12" s="40">
        <v>2</v>
      </c>
      <c r="O12" s="42" t="s">
        <v>43</v>
      </c>
      <c r="P12" s="39">
        <v>2</v>
      </c>
      <c r="Q12" s="40">
        <v>2</v>
      </c>
      <c r="R12" s="42" t="s">
        <v>43</v>
      </c>
      <c r="S12" s="252">
        <f>SUM(G12,J12,M12,P12)*15</f>
        <v>60</v>
      </c>
      <c r="T12" s="43">
        <f>SUM(H12,K12,N12,Q12)</f>
        <v>4</v>
      </c>
    </row>
    <row r="13" spans="1:20" ht="13.5" customHeight="1" thickTop="1" thickBot="1" x14ac:dyDescent="0.25">
      <c r="A13" s="317" t="s">
        <v>399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9"/>
    </row>
    <row r="14" spans="1:20" s="113" customFormat="1" ht="13.5" customHeight="1" x14ac:dyDescent="0.2">
      <c r="A14" s="115" t="s">
        <v>400</v>
      </c>
      <c r="B14" s="84" t="s">
        <v>401</v>
      </c>
      <c r="C14" s="85" t="s">
        <v>218</v>
      </c>
      <c r="D14" s="85" t="s">
        <v>209</v>
      </c>
      <c r="E14" s="210" t="s">
        <v>43</v>
      </c>
      <c r="F14" s="86">
        <v>45</v>
      </c>
      <c r="G14" s="167">
        <v>2</v>
      </c>
      <c r="H14" s="168">
        <v>4</v>
      </c>
      <c r="I14" s="211" t="s">
        <v>44</v>
      </c>
      <c r="J14" s="167">
        <v>2</v>
      </c>
      <c r="K14" s="168">
        <v>4</v>
      </c>
      <c r="L14" s="69" t="s">
        <v>44</v>
      </c>
      <c r="M14" s="167">
        <v>2</v>
      </c>
      <c r="N14" s="168">
        <v>4</v>
      </c>
      <c r="O14" s="211" t="s">
        <v>44</v>
      </c>
      <c r="P14" s="167">
        <v>2</v>
      </c>
      <c r="Q14" s="168">
        <v>4</v>
      </c>
      <c r="R14" s="69" t="s">
        <v>44</v>
      </c>
      <c r="S14" s="235">
        <f t="shared" si="0"/>
        <v>120</v>
      </c>
      <c r="T14" s="90">
        <f t="shared" si="1"/>
        <v>16</v>
      </c>
    </row>
    <row r="15" spans="1:20" s="113" customFormat="1" ht="13.5" customHeight="1" x14ac:dyDescent="0.2">
      <c r="A15" s="70" t="s">
        <v>402</v>
      </c>
      <c r="B15" s="71" t="s">
        <v>403</v>
      </c>
      <c r="C15" s="72"/>
      <c r="D15" s="72" t="s">
        <v>209</v>
      </c>
      <c r="E15" s="194" t="s">
        <v>43</v>
      </c>
      <c r="F15" s="73">
        <v>45</v>
      </c>
      <c r="G15" s="74"/>
      <c r="H15" s="75"/>
      <c r="I15" s="96"/>
      <c r="J15" s="74">
        <v>2</v>
      </c>
      <c r="K15" s="75">
        <v>3</v>
      </c>
      <c r="L15" s="76" t="s">
        <v>43</v>
      </c>
      <c r="M15" s="74"/>
      <c r="N15" s="75"/>
      <c r="O15" s="96"/>
      <c r="P15" s="74"/>
      <c r="Q15" s="75"/>
      <c r="R15" s="76"/>
      <c r="S15" s="236">
        <f t="shared" si="0"/>
        <v>30</v>
      </c>
      <c r="T15" s="77">
        <f t="shared" si="1"/>
        <v>3</v>
      </c>
    </row>
    <row r="16" spans="1:20" s="113" customFormat="1" ht="13.5" customHeight="1" x14ac:dyDescent="0.2">
      <c r="A16" s="70" t="s">
        <v>107</v>
      </c>
      <c r="B16" s="71" t="s">
        <v>404</v>
      </c>
      <c r="C16" s="72"/>
      <c r="D16" s="72" t="s">
        <v>209</v>
      </c>
      <c r="E16" s="194" t="s">
        <v>43</v>
      </c>
      <c r="F16" s="73">
        <v>45</v>
      </c>
      <c r="G16" s="74"/>
      <c r="H16" s="75"/>
      <c r="I16" s="96"/>
      <c r="J16" s="74"/>
      <c r="K16" s="75"/>
      <c r="L16" s="76"/>
      <c r="M16" s="74">
        <v>2</v>
      </c>
      <c r="N16" s="75">
        <v>3</v>
      </c>
      <c r="O16" s="96" t="s">
        <v>43</v>
      </c>
      <c r="P16" s="74"/>
      <c r="Q16" s="75"/>
      <c r="R16" s="76"/>
      <c r="S16" s="236">
        <f t="shared" si="0"/>
        <v>30</v>
      </c>
      <c r="T16" s="77">
        <f t="shared" si="1"/>
        <v>3</v>
      </c>
    </row>
    <row r="17" spans="1:20" s="113" customFormat="1" ht="13.5" customHeight="1" thickBot="1" x14ac:dyDescent="0.25">
      <c r="A17" s="105" t="s">
        <v>405</v>
      </c>
      <c r="B17" s="106" t="s">
        <v>406</v>
      </c>
      <c r="C17" s="107" t="s">
        <v>218</v>
      </c>
      <c r="D17" s="107" t="s">
        <v>209</v>
      </c>
      <c r="E17" s="222" t="s">
        <v>47</v>
      </c>
      <c r="F17" s="108">
        <v>45</v>
      </c>
      <c r="G17" s="109">
        <v>2</v>
      </c>
      <c r="H17" s="110">
        <v>5</v>
      </c>
      <c r="I17" s="223" t="s">
        <v>43</v>
      </c>
      <c r="J17" s="109">
        <v>2</v>
      </c>
      <c r="K17" s="110">
        <v>5</v>
      </c>
      <c r="L17" s="111" t="s">
        <v>44</v>
      </c>
      <c r="M17" s="109"/>
      <c r="N17" s="110"/>
      <c r="O17" s="223"/>
      <c r="P17" s="109"/>
      <c r="Q17" s="110"/>
      <c r="R17" s="111"/>
      <c r="S17" s="249">
        <f>SUM(G17,J17,M17,P17)*15</f>
        <v>60</v>
      </c>
      <c r="T17" s="112">
        <f>SUM(H17,K17,N17,Q17)</f>
        <v>10</v>
      </c>
    </row>
    <row r="18" spans="1:20" ht="13.5" customHeight="1" thickTop="1" thickBot="1" x14ac:dyDescent="0.25">
      <c r="A18" s="261" t="s">
        <v>15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3"/>
    </row>
    <row r="19" spans="1:20" ht="13.5" customHeight="1" thickBot="1" x14ac:dyDescent="0.25">
      <c r="A19" s="133" t="s">
        <v>205</v>
      </c>
      <c r="B19" s="134"/>
      <c r="C19" s="135"/>
      <c r="D19" s="135"/>
      <c r="E19" s="135"/>
      <c r="F19" s="136"/>
      <c r="G19" s="27"/>
      <c r="H19" s="28"/>
      <c r="I19" s="29"/>
      <c r="J19" s="27"/>
      <c r="K19" s="28"/>
      <c r="L19" s="89"/>
      <c r="M19" s="27"/>
      <c r="N19" s="28">
        <v>6</v>
      </c>
      <c r="O19" s="29"/>
      <c r="P19" s="27"/>
      <c r="Q19" s="28">
        <v>9</v>
      </c>
      <c r="R19" s="172"/>
      <c r="S19" s="238"/>
      <c r="T19" s="147">
        <f t="shared" ref="T19" si="2">SUM(H19,K19,N19,Q19)</f>
        <v>15</v>
      </c>
    </row>
    <row r="20" spans="1:20" ht="13.5" customHeight="1" thickTop="1" thickBot="1" x14ac:dyDescent="0.25">
      <c r="A20" s="158" t="s">
        <v>56</v>
      </c>
      <c r="B20" s="150" t="s">
        <v>265</v>
      </c>
      <c r="C20" s="151"/>
      <c r="D20" s="151"/>
      <c r="E20" s="151" t="s">
        <v>168</v>
      </c>
      <c r="F20" s="152"/>
      <c r="G20" s="153"/>
      <c r="H20" s="154"/>
      <c r="I20" s="155"/>
      <c r="J20" s="153"/>
      <c r="K20" s="154"/>
      <c r="L20" s="155"/>
      <c r="M20" s="153">
        <v>0</v>
      </c>
      <c r="N20" s="154">
        <v>7</v>
      </c>
      <c r="O20" s="155" t="s">
        <v>43</v>
      </c>
      <c r="P20" s="153">
        <v>0</v>
      </c>
      <c r="Q20" s="154">
        <v>8</v>
      </c>
      <c r="R20" s="156" t="s">
        <v>43</v>
      </c>
      <c r="S20" s="239">
        <f t="shared" ref="S20" si="3">SUM(G20,J20,M20,P20)*15</f>
        <v>0</v>
      </c>
      <c r="T20" s="157">
        <f>SUM(H20,K20,N20,Q20)</f>
        <v>15</v>
      </c>
    </row>
    <row r="21" spans="1:20" ht="13.5" customHeight="1" thickTop="1" thickBot="1" x14ac:dyDescent="0.3">
      <c r="A21" s="298" t="s">
        <v>12</v>
      </c>
      <c r="B21" s="299"/>
      <c r="C21" s="299"/>
      <c r="D21" s="299"/>
      <c r="E21" s="299"/>
      <c r="F21" s="301"/>
      <c r="G21" s="226">
        <f>SUM(G8:G20)</f>
        <v>9.5</v>
      </c>
      <c r="H21" s="66">
        <f t="shared" ref="H21:T21" si="4">SUM(H8:H20)</f>
        <v>29</v>
      </c>
      <c r="I21" s="67"/>
      <c r="J21" s="226">
        <f t="shared" si="4"/>
        <v>11.5</v>
      </c>
      <c r="K21" s="66">
        <f t="shared" si="4"/>
        <v>32</v>
      </c>
      <c r="L21" s="67"/>
      <c r="M21" s="226">
        <f t="shared" si="4"/>
        <v>7</v>
      </c>
      <c r="N21" s="66">
        <f t="shared" si="4"/>
        <v>29</v>
      </c>
      <c r="O21" s="67"/>
      <c r="P21" s="226">
        <f t="shared" si="4"/>
        <v>5</v>
      </c>
      <c r="Q21" s="66">
        <f t="shared" si="4"/>
        <v>30</v>
      </c>
      <c r="R21" s="67"/>
      <c r="S21" s="225">
        <f t="shared" si="4"/>
        <v>495</v>
      </c>
      <c r="T21" s="68">
        <f t="shared" si="4"/>
        <v>120</v>
      </c>
    </row>
    <row r="22" spans="1:20" ht="12" customHeight="1" thickTop="1" x14ac:dyDescent="0.2"/>
    <row r="23" spans="1:20" ht="12" customHeight="1" x14ac:dyDescent="0.2">
      <c r="A23" s="1" t="s">
        <v>161</v>
      </c>
    </row>
    <row r="24" spans="1:20" ht="12" customHeight="1" x14ac:dyDescent="0.2">
      <c r="A24" s="1" t="s">
        <v>163</v>
      </c>
    </row>
    <row r="25" spans="1:20" ht="12" customHeight="1" x14ac:dyDescent="0.2">
      <c r="A25" s="1" t="s">
        <v>169</v>
      </c>
    </row>
    <row r="26" spans="1:20" ht="12" customHeight="1" x14ac:dyDescent="0.2"/>
    <row r="27" spans="1:20" ht="12" customHeight="1" x14ac:dyDescent="0.2">
      <c r="A27" s="171" t="s">
        <v>213</v>
      </c>
    </row>
    <row r="28" spans="1:20" ht="12" customHeight="1" x14ac:dyDescent="0.2">
      <c r="A28" s="113" t="s">
        <v>211</v>
      </c>
      <c r="D28" s="1" t="s">
        <v>214</v>
      </c>
      <c r="E28" s="113"/>
      <c r="G28" s="1" t="s">
        <v>162</v>
      </c>
      <c r="H28" s="113"/>
      <c r="K28" s="113"/>
      <c r="L28" s="113"/>
      <c r="M28" s="113" t="s">
        <v>195</v>
      </c>
      <c r="N28" s="113"/>
      <c r="P28" s="113"/>
      <c r="R28" s="114"/>
      <c r="S28" s="1"/>
      <c r="T28" s="1"/>
    </row>
    <row r="29" spans="1:20" ht="12" customHeight="1" x14ac:dyDescent="0.2">
      <c r="A29" s="113" t="s">
        <v>219</v>
      </c>
      <c r="D29" s="1" t="s">
        <v>200</v>
      </c>
      <c r="E29" s="113"/>
      <c r="G29" s="1" t="s">
        <v>164</v>
      </c>
      <c r="H29" s="113"/>
      <c r="K29" s="113"/>
      <c r="L29" s="113"/>
      <c r="M29" s="113" t="s">
        <v>193</v>
      </c>
      <c r="N29" s="113"/>
      <c r="P29" s="113"/>
      <c r="R29" s="114"/>
      <c r="S29" s="1"/>
      <c r="T29" s="1"/>
    </row>
    <row r="30" spans="1:20" ht="12" customHeight="1" x14ac:dyDescent="0.2">
      <c r="A30" s="1" t="s">
        <v>220</v>
      </c>
      <c r="D30" s="1" t="s">
        <v>210</v>
      </c>
      <c r="G30" s="1" t="s">
        <v>165</v>
      </c>
      <c r="M30" s="1" t="s">
        <v>194</v>
      </c>
      <c r="R30" s="18"/>
      <c r="S30" s="1"/>
      <c r="T30" s="1"/>
    </row>
    <row r="31" spans="1:20" ht="12" customHeight="1" x14ac:dyDescent="0.2">
      <c r="A31" s="1" t="s">
        <v>221</v>
      </c>
      <c r="G31" s="1" t="s">
        <v>166</v>
      </c>
      <c r="R31" s="18"/>
      <c r="S31" s="1"/>
      <c r="T31" s="1"/>
    </row>
    <row r="32" spans="1:20" ht="12" customHeight="1" x14ac:dyDescent="0.2">
      <c r="A32" s="1" t="s">
        <v>212</v>
      </c>
      <c r="G32" s="1" t="s">
        <v>167</v>
      </c>
      <c r="R32" s="18"/>
      <c r="S32" s="1"/>
      <c r="T32" s="1"/>
    </row>
    <row r="33" spans="1:20" ht="12" customHeight="1" x14ac:dyDescent="0.2"/>
    <row r="34" spans="1:20" ht="12" customHeight="1" x14ac:dyDescent="0.2">
      <c r="A34" s="171" t="s">
        <v>215</v>
      </c>
      <c r="S34" s="1"/>
      <c r="T34" s="1"/>
    </row>
    <row r="35" spans="1:20" ht="12" customHeight="1" x14ac:dyDescent="0.2">
      <c r="A35" s="1" t="s">
        <v>222</v>
      </c>
      <c r="S35" s="1"/>
      <c r="T35" s="1"/>
    </row>
    <row r="36" spans="1:20" ht="12" customHeight="1" x14ac:dyDescent="0.2">
      <c r="A36" s="1" t="s">
        <v>216</v>
      </c>
      <c r="S36" s="1"/>
      <c r="T36" s="1"/>
    </row>
    <row r="37" spans="1:20" ht="12" customHeight="1" x14ac:dyDescent="0.2">
      <c r="A37" s="1" t="s">
        <v>223</v>
      </c>
      <c r="S37" s="1"/>
      <c r="T37" s="1"/>
    </row>
    <row r="38" spans="1:20" ht="12" customHeight="1" x14ac:dyDescent="0.2">
      <c r="A38" s="1" t="s">
        <v>224</v>
      </c>
      <c r="S38" s="1"/>
      <c r="T38" s="1"/>
    </row>
    <row r="39" spans="1:20" ht="12" customHeight="1" x14ac:dyDescent="0.2">
      <c r="A39" s="1" t="s">
        <v>217</v>
      </c>
      <c r="S39" s="1"/>
      <c r="T39" s="1"/>
    </row>
    <row r="40" spans="1:20" ht="12" customHeight="1" x14ac:dyDescent="0.2"/>
  </sheetData>
  <sheetProtection password="CEBE" sheet="1" objects="1" scenarios="1"/>
  <mergeCells count="23">
    <mergeCell ref="A7:T7"/>
    <mergeCell ref="A13:T13"/>
    <mergeCell ref="A18:T18"/>
    <mergeCell ref="A21:F21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B3:K3"/>
    <mergeCell ref="L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U1" sqref="U1"/>
    </sheetView>
  </sheetViews>
  <sheetFormatPr defaultRowHeight="12" x14ac:dyDescent="0.2"/>
  <cols>
    <col min="1" max="1" width="37.570312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38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333" t="s">
        <v>409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5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327" t="s">
        <v>11</v>
      </c>
      <c r="B5" s="329" t="s">
        <v>10</v>
      </c>
      <c r="C5" s="325" t="s">
        <v>18</v>
      </c>
      <c r="D5" s="325" t="s">
        <v>204</v>
      </c>
      <c r="E5" s="325" t="s">
        <v>7</v>
      </c>
      <c r="F5" s="320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328"/>
      <c r="B6" s="282"/>
      <c r="C6" s="284"/>
      <c r="D6" s="284"/>
      <c r="E6" s="284"/>
      <c r="F6" s="272"/>
      <c r="G6" s="181" t="s">
        <v>5</v>
      </c>
      <c r="H6" s="182" t="s">
        <v>2</v>
      </c>
      <c r="I6" s="183" t="s">
        <v>6</v>
      </c>
      <c r="J6" s="181" t="s">
        <v>5</v>
      </c>
      <c r="K6" s="182" t="s">
        <v>2</v>
      </c>
      <c r="L6" s="183" t="s">
        <v>6</v>
      </c>
      <c r="M6" s="181" t="s">
        <v>5</v>
      </c>
      <c r="N6" s="182" t="s">
        <v>2</v>
      </c>
      <c r="O6" s="183" t="s">
        <v>6</v>
      </c>
      <c r="P6" s="181" t="s">
        <v>5</v>
      </c>
      <c r="Q6" s="182" t="s">
        <v>2</v>
      </c>
      <c r="R6" s="184" t="s">
        <v>6</v>
      </c>
      <c r="S6" s="326"/>
      <c r="T6" s="316"/>
    </row>
    <row r="7" spans="1:20" ht="13.5" customHeight="1" thickTop="1" thickBot="1" x14ac:dyDescent="0.25">
      <c r="A7" s="268" t="s">
        <v>203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</row>
    <row r="8" spans="1:20" ht="13.5" customHeight="1" x14ac:dyDescent="0.2">
      <c r="A8" s="115" t="s">
        <v>180</v>
      </c>
      <c r="B8" s="44" t="s">
        <v>363</v>
      </c>
      <c r="C8" s="45" t="s">
        <v>218</v>
      </c>
      <c r="D8" s="45" t="s">
        <v>209</v>
      </c>
      <c r="E8" s="191" t="s">
        <v>43</v>
      </c>
      <c r="F8" s="10">
        <v>60</v>
      </c>
      <c r="G8" s="61">
        <v>2</v>
      </c>
      <c r="H8" s="62">
        <v>4</v>
      </c>
      <c r="I8" s="63" t="s">
        <v>43</v>
      </c>
      <c r="J8" s="61">
        <v>2</v>
      </c>
      <c r="K8" s="62">
        <v>4</v>
      </c>
      <c r="L8" s="69" t="s">
        <v>44</v>
      </c>
      <c r="M8" s="61">
        <v>2</v>
      </c>
      <c r="N8" s="62">
        <v>4</v>
      </c>
      <c r="O8" s="63" t="s">
        <v>43</v>
      </c>
      <c r="P8" s="61">
        <v>2</v>
      </c>
      <c r="Q8" s="62">
        <v>4</v>
      </c>
      <c r="R8" s="69" t="s">
        <v>44</v>
      </c>
      <c r="S8" s="253">
        <f t="shared" ref="S8:S19" si="0">SUM(G8,J8,M8,P8)*15</f>
        <v>120</v>
      </c>
      <c r="T8" s="60">
        <f t="shared" ref="T8:T19" si="1">SUM(H8,K8,N8,Q8)</f>
        <v>16</v>
      </c>
    </row>
    <row r="9" spans="1:20" ht="13.5" customHeight="1" x14ac:dyDescent="0.2">
      <c r="A9" s="70" t="s">
        <v>181</v>
      </c>
      <c r="B9" s="48" t="s">
        <v>364</v>
      </c>
      <c r="C9" s="49" t="s">
        <v>218</v>
      </c>
      <c r="D9" s="49" t="s">
        <v>209</v>
      </c>
      <c r="E9" s="146" t="s">
        <v>43</v>
      </c>
      <c r="F9" s="11">
        <v>60</v>
      </c>
      <c r="G9" s="3">
        <v>3</v>
      </c>
      <c r="H9" s="4">
        <v>4</v>
      </c>
      <c r="I9" s="5" t="s">
        <v>43</v>
      </c>
      <c r="J9" s="3">
        <v>3</v>
      </c>
      <c r="K9" s="4">
        <v>4</v>
      </c>
      <c r="L9" s="13" t="s">
        <v>44</v>
      </c>
      <c r="M9" s="3">
        <v>3</v>
      </c>
      <c r="N9" s="4">
        <v>4</v>
      </c>
      <c r="O9" s="5" t="s">
        <v>43</v>
      </c>
      <c r="P9" s="3">
        <v>3</v>
      </c>
      <c r="Q9" s="4">
        <v>4</v>
      </c>
      <c r="R9" s="13" t="s">
        <v>44</v>
      </c>
      <c r="S9" s="242">
        <f t="shared" si="0"/>
        <v>180</v>
      </c>
      <c r="T9" s="21">
        <f t="shared" si="1"/>
        <v>16</v>
      </c>
    </row>
    <row r="10" spans="1:20" ht="13.5" customHeight="1" x14ac:dyDescent="0.2">
      <c r="A10" s="70" t="s">
        <v>182</v>
      </c>
      <c r="B10" s="48" t="s">
        <v>365</v>
      </c>
      <c r="C10" s="49" t="s">
        <v>218</v>
      </c>
      <c r="D10" s="49" t="s">
        <v>209</v>
      </c>
      <c r="E10" s="146" t="s">
        <v>43</v>
      </c>
      <c r="F10" s="11">
        <v>60</v>
      </c>
      <c r="G10" s="3">
        <v>2</v>
      </c>
      <c r="H10" s="4">
        <v>2</v>
      </c>
      <c r="I10" s="5" t="s">
        <v>43</v>
      </c>
      <c r="J10" s="3">
        <v>2</v>
      </c>
      <c r="K10" s="4">
        <v>2</v>
      </c>
      <c r="L10" s="13" t="s">
        <v>43</v>
      </c>
      <c r="M10" s="3"/>
      <c r="N10" s="4"/>
      <c r="O10" s="5"/>
      <c r="P10" s="3"/>
      <c r="Q10" s="4"/>
      <c r="R10" s="13"/>
      <c r="S10" s="242">
        <f t="shared" si="0"/>
        <v>60</v>
      </c>
      <c r="T10" s="21">
        <f t="shared" si="1"/>
        <v>4</v>
      </c>
    </row>
    <row r="11" spans="1:20" ht="13.5" customHeight="1" x14ac:dyDescent="0.2">
      <c r="A11" s="70" t="s">
        <v>46</v>
      </c>
      <c r="B11" s="48" t="s">
        <v>366</v>
      </c>
      <c r="C11" s="49" t="s">
        <v>218</v>
      </c>
      <c r="D11" s="49" t="s">
        <v>209</v>
      </c>
      <c r="E11" s="146" t="s">
        <v>43</v>
      </c>
      <c r="F11" s="11">
        <v>45</v>
      </c>
      <c r="G11" s="3">
        <v>2</v>
      </c>
      <c r="H11" s="4">
        <v>2</v>
      </c>
      <c r="I11" s="5" t="s">
        <v>43</v>
      </c>
      <c r="J11" s="3">
        <v>2</v>
      </c>
      <c r="K11" s="4">
        <v>2</v>
      </c>
      <c r="L11" s="13" t="s">
        <v>43</v>
      </c>
      <c r="M11" s="3"/>
      <c r="N11" s="4"/>
      <c r="O11" s="5"/>
      <c r="P11" s="3"/>
      <c r="Q11" s="4"/>
      <c r="R11" s="13"/>
      <c r="S11" s="242">
        <f t="shared" si="0"/>
        <v>60</v>
      </c>
      <c r="T11" s="21">
        <f t="shared" si="1"/>
        <v>4</v>
      </c>
    </row>
    <row r="12" spans="1:20" ht="13.5" customHeight="1" x14ac:dyDescent="0.2">
      <c r="A12" s="70" t="s">
        <v>206</v>
      </c>
      <c r="B12" s="48" t="s">
        <v>411</v>
      </c>
      <c r="C12" s="49" t="s">
        <v>218</v>
      </c>
      <c r="D12" s="49" t="s">
        <v>209</v>
      </c>
      <c r="E12" s="146" t="s">
        <v>47</v>
      </c>
      <c r="F12" s="11">
        <v>60</v>
      </c>
      <c r="G12" s="3"/>
      <c r="H12" s="4"/>
      <c r="I12" s="5"/>
      <c r="J12" s="3"/>
      <c r="K12" s="4"/>
      <c r="L12" s="13"/>
      <c r="M12" s="3">
        <v>1</v>
      </c>
      <c r="N12" s="4">
        <v>2</v>
      </c>
      <c r="O12" s="5" t="s">
        <v>43</v>
      </c>
      <c r="P12" s="3">
        <v>1</v>
      </c>
      <c r="Q12" s="4">
        <v>2</v>
      </c>
      <c r="R12" s="76" t="s">
        <v>43</v>
      </c>
      <c r="S12" s="242">
        <f t="shared" si="0"/>
        <v>30</v>
      </c>
      <c r="T12" s="21">
        <f t="shared" si="1"/>
        <v>4</v>
      </c>
    </row>
    <row r="13" spans="1:20" ht="13.5" customHeight="1" x14ac:dyDescent="0.2">
      <c r="A13" s="70" t="s">
        <v>190</v>
      </c>
      <c r="B13" s="48" t="s">
        <v>367</v>
      </c>
      <c r="C13" s="49"/>
      <c r="D13" s="49"/>
      <c r="E13" s="146"/>
      <c r="F13" s="11"/>
      <c r="G13" s="3">
        <v>0</v>
      </c>
      <c r="H13" s="4">
        <v>1</v>
      </c>
      <c r="I13" s="5" t="s">
        <v>43</v>
      </c>
      <c r="J13" s="3">
        <v>0</v>
      </c>
      <c r="K13" s="4">
        <v>1</v>
      </c>
      <c r="L13" s="13" t="s">
        <v>43</v>
      </c>
      <c r="M13" s="3"/>
      <c r="N13" s="4"/>
      <c r="O13" s="5"/>
      <c r="P13" s="3"/>
      <c r="Q13" s="4"/>
      <c r="R13" s="13"/>
      <c r="S13" s="242">
        <f t="shared" si="0"/>
        <v>0</v>
      </c>
      <c r="T13" s="21">
        <f t="shared" si="1"/>
        <v>2</v>
      </c>
    </row>
    <row r="14" spans="1:20" ht="13.5" customHeight="1" x14ac:dyDescent="0.2">
      <c r="A14" s="70" t="s">
        <v>208</v>
      </c>
      <c r="B14" s="48" t="s">
        <v>368</v>
      </c>
      <c r="C14" s="49"/>
      <c r="D14" s="49"/>
      <c r="E14" s="146"/>
      <c r="F14" s="11"/>
      <c r="G14" s="3"/>
      <c r="H14" s="4"/>
      <c r="I14" s="5"/>
      <c r="J14" s="3"/>
      <c r="K14" s="4"/>
      <c r="L14" s="13"/>
      <c r="M14" s="3">
        <v>0</v>
      </c>
      <c r="N14" s="4">
        <v>1</v>
      </c>
      <c r="O14" s="5" t="s">
        <v>43</v>
      </c>
      <c r="P14" s="3"/>
      <c r="Q14" s="4"/>
      <c r="R14" s="13"/>
      <c r="S14" s="242">
        <f t="shared" si="0"/>
        <v>0</v>
      </c>
      <c r="T14" s="21">
        <f t="shared" si="1"/>
        <v>1</v>
      </c>
    </row>
    <row r="15" spans="1:20" ht="13.5" customHeight="1" x14ac:dyDescent="0.2">
      <c r="A15" s="70" t="s">
        <v>154</v>
      </c>
      <c r="B15" s="48" t="s">
        <v>369</v>
      </c>
      <c r="C15" s="49" t="s">
        <v>218</v>
      </c>
      <c r="D15" s="49" t="s">
        <v>199</v>
      </c>
      <c r="E15" s="146" t="s">
        <v>43</v>
      </c>
      <c r="F15" s="11">
        <v>60</v>
      </c>
      <c r="G15" s="3">
        <v>1</v>
      </c>
      <c r="H15" s="4">
        <v>2</v>
      </c>
      <c r="I15" s="5" t="s">
        <v>43</v>
      </c>
      <c r="J15" s="3">
        <v>1</v>
      </c>
      <c r="K15" s="4">
        <v>2</v>
      </c>
      <c r="L15" s="76" t="s">
        <v>44</v>
      </c>
      <c r="M15" s="3">
        <v>1</v>
      </c>
      <c r="N15" s="4">
        <v>2</v>
      </c>
      <c r="O15" s="5" t="s">
        <v>43</v>
      </c>
      <c r="P15" s="3">
        <v>1</v>
      </c>
      <c r="Q15" s="4">
        <v>2</v>
      </c>
      <c r="R15" s="76" t="s">
        <v>44</v>
      </c>
      <c r="S15" s="242">
        <f t="shared" si="0"/>
        <v>60</v>
      </c>
      <c r="T15" s="21">
        <f t="shared" si="1"/>
        <v>8</v>
      </c>
    </row>
    <row r="16" spans="1:20" ht="13.5" customHeight="1" x14ac:dyDescent="0.2">
      <c r="A16" s="70" t="s">
        <v>184</v>
      </c>
      <c r="B16" s="48" t="s">
        <v>370</v>
      </c>
      <c r="C16" s="49" t="s">
        <v>218</v>
      </c>
      <c r="D16" s="49" t="s">
        <v>209</v>
      </c>
      <c r="E16" s="146" t="s">
        <v>43</v>
      </c>
      <c r="F16" s="11">
        <v>60</v>
      </c>
      <c r="G16" s="3">
        <v>1</v>
      </c>
      <c r="H16" s="4">
        <v>2</v>
      </c>
      <c r="I16" s="5" t="s">
        <v>43</v>
      </c>
      <c r="J16" s="3">
        <v>1</v>
      </c>
      <c r="K16" s="4">
        <v>2</v>
      </c>
      <c r="L16" s="13" t="s">
        <v>43</v>
      </c>
      <c r="M16" s="3"/>
      <c r="N16" s="4"/>
      <c r="O16" s="5"/>
      <c r="P16" s="3"/>
      <c r="Q16" s="4"/>
      <c r="R16" s="13"/>
      <c r="S16" s="242">
        <f t="shared" si="0"/>
        <v>30</v>
      </c>
      <c r="T16" s="21">
        <f t="shared" si="1"/>
        <v>4</v>
      </c>
    </row>
    <row r="17" spans="1:20" ht="13.5" customHeight="1" x14ac:dyDescent="0.2">
      <c r="A17" s="70" t="s">
        <v>142</v>
      </c>
      <c r="B17" s="48" t="s">
        <v>371</v>
      </c>
      <c r="C17" s="49" t="s">
        <v>218</v>
      </c>
      <c r="D17" s="49" t="s">
        <v>209</v>
      </c>
      <c r="E17" s="146" t="s">
        <v>43</v>
      </c>
      <c r="F17" s="11">
        <v>60</v>
      </c>
      <c r="G17" s="3">
        <v>3</v>
      </c>
      <c r="H17" s="4">
        <v>2</v>
      </c>
      <c r="I17" s="5" t="s">
        <v>43</v>
      </c>
      <c r="J17" s="3">
        <v>3</v>
      </c>
      <c r="K17" s="4">
        <v>2</v>
      </c>
      <c r="L17" s="13" t="s">
        <v>43</v>
      </c>
      <c r="M17" s="3">
        <v>3</v>
      </c>
      <c r="N17" s="4">
        <v>2</v>
      </c>
      <c r="O17" s="5" t="s">
        <v>43</v>
      </c>
      <c r="P17" s="3">
        <v>3</v>
      </c>
      <c r="Q17" s="4">
        <v>2</v>
      </c>
      <c r="R17" s="13" t="s">
        <v>43</v>
      </c>
      <c r="S17" s="242">
        <f t="shared" si="0"/>
        <v>180</v>
      </c>
      <c r="T17" s="21">
        <f t="shared" si="1"/>
        <v>8</v>
      </c>
    </row>
    <row r="18" spans="1:20" ht="13.5" customHeight="1" x14ac:dyDescent="0.2">
      <c r="A18" s="70" t="s">
        <v>183</v>
      </c>
      <c r="B18" s="48" t="s">
        <v>372</v>
      </c>
      <c r="C18" s="49" t="s">
        <v>218</v>
      </c>
      <c r="D18" s="49" t="s">
        <v>209</v>
      </c>
      <c r="E18" s="146" t="s">
        <v>43</v>
      </c>
      <c r="F18" s="11">
        <v>60</v>
      </c>
      <c r="G18" s="3">
        <v>3</v>
      </c>
      <c r="H18" s="4">
        <v>2</v>
      </c>
      <c r="I18" s="5" t="s">
        <v>43</v>
      </c>
      <c r="J18" s="3">
        <v>3</v>
      </c>
      <c r="K18" s="4">
        <v>2</v>
      </c>
      <c r="L18" s="13" t="s">
        <v>43</v>
      </c>
      <c r="M18" s="3">
        <v>3</v>
      </c>
      <c r="N18" s="4">
        <v>2</v>
      </c>
      <c r="O18" s="5" t="s">
        <v>43</v>
      </c>
      <c r="P18" s="3">
        <v>3</v>
      </c>
      <c r="Q18" s="4">
        <v>2</v>
      </c>
      <c r="R18" s="13" t="s">
        <v>43</v>
      </c>
      <c r="S18" s="242">
        <f t="shared" si="0"/>
        <v>180</v>
      </c>
      <c r="T18" s="21">
        <f t="shared" si="1"/>
        <v>8</v>
      </c>
    </row>
    <row r="19" spans="1:20" ht="13.5" customHeight="1" thickBot="1" x14ac:dyDescent="0.25">
      <c r="A19" s="91" t="s">
        <v>66</v>
      </c>
      <c r="B19" s="57" t="s">
        <v>373</v>
      </c>
      <c r="C19" s="58" t="s">
        <v>218</v>
      </c>
      <c r="D19" s="58" t="s">
        <v>199</v>
      </c>
      <c r="E19" s="187" t="s">
        <v>43</v>
      </c>
      <c r="F19" s="12">
        <v>60</v>
      </c>
      <c r="G19" s="14">
        <v>0.5</v>
      </c>
      <c r="H19" s="15">
        <v>2</v>
      </c>
      <c r="I19" s="32" t="s">
        <v>43</v>
      </c>
      <c r="J19" s="14">
        <v>0.5</v>
      </c>
      <c r="K19" s="15">
        <v>2</v>
      </c>
      <c r="L19" s="32" t="s">
        <v>44</v>
      </c>
      <c r="M19" s="14"/>
      <c r="N19" s="15"/>
      <c r="O19" s="32"/>
      <c r="P19" s="14"/>
      <c r="Q19" s="15"/>
      <c r="R19" s="16"/>
      <c r="S19" s="250">
        <f t="shared" si="0"/>
        <v>15</v>
      </c>
      <c r="T19" s="22">
        <f t="shared" si="1"/>
        <v>4</v>
      </c>
    </row>
    <row r="20" spans="1:20" ht="13.5" customHeight="1" x14ac:dyDescent="0.2">
      <c r="A20" s="83" t="s">
        <v>52</v>
      </c>
      <c r="B20" s="84" t="s">
        <v>258</v>
      </c>
      <c r="C20" s="51"/>
      <c r="D20" s="51" t="s">
        <v>209</v>
      </c>
      <c r="E20" s="145" t="s">
        <v>155</v>
      </c>
      <c r="F20" s="26">
        <v>45</v>
      </c>
      <c r="G20" s="27">
        <v>2</v>
      </c>
      <c r="H20" s="28">
        <v>3</v>
      </c>
      <c r="I20" s="17" t="s">
        <v>44</v>
      </c>
      <c r="J20" s="27">
        <v>2</v>
      </c>
      <c r="K20" s="28">
        <v>3</v>
      </c>
      <c r="L20" s="29" t="s">
        <v>44</v>
      </c>
      <c r="M20" s="27"/>
      <c r="N20" s="28"/>
      <c r="O20" s="17"/>
      <c r="P20" s="27"/>
      <c r="Q20" s="28"/>
      <c r="R20" s="29"/>
      <c r="S20" s="255">
        <f>SUM(G20,J20,M20,P20)*15</f>
        <v>60</v>
      </c>
      <c r="T20" s="30">
        <f>SUM(H20,K20,N20,Q20)</f>
        <v>6</v>
      </c>
    </row>
    <row r="21" spans="1:20" ht="13.5" customHeight="1" x14ac:dyDescent="0.2">
      <c r="A21" s="70" t="s">
        <v>179</v>
      </c>
      <c r="B21" s="71" t="s">
        <v>374</v>
      </c>
      <c r="C21" s="49" t="s">
        <v>218</v>
      </c>
      <c r="D21" s="49" t="s">
        <v>209</v>
      </c>
      <c r="E21" s="146" t="s">
        <v>47</v>
      </c>
      <c r="F21" s="11">
        <v>45</v>
      </c>
      <c r="G21" s="3">
        <v>2</v>
      </c>
      <c r="H21" s="4">
        <v>2</v>
      </c>
      <c r="I21" s="5" t="s">
        <v>43</v>
      </c>
      <c r="J21" s="3">
        <v>2</v>
      </c>
      <c r="K21" s="4">
        <v>2</v>
      </c>
      <c r="L21" s="13" t="s">
        <v>43</v>
      </c>
      <c r="M21" s="3"/>
      <c r="N21" s="4"/>
      <c r="O21" s="5"/>
      <c r="P21" s="3"/>
      <c r="Q21" s="4"/>
      <c r="R21" s="13"/>
      <c r="S21" s="242">
        <f>SUM(G21,J21,M21,P21)*15</f>
        <v>60</v>
      </c>
      <c r="T21" s="21">
        <f>SUM(H21,K21,N21,Q21)</f>
        <v>4</v>
      </c>
    </row>
    <row r="22" spans="1:20" ht="13.5" customHeight="1" x14ac:dyDescent="0.2">
      <c r="A22" s="70" t="s">
        <v>53</v>
      </c>
      <c r="B22" s="71" t="s">
        <v>259</v>
      </c>
      <c r="C22" s="49" t="s">
        <v>218</v>
      </c>
      <c r="D22" s="49" t="s">
        <v>209</v>
      </c>
      <c r="E22" s="146" t="s">
        <v>47</v>
      </c>
      <c r="F22" s="11">
        <v>45</v>
      </c>
      <c r="G22" s="3">
        <v>2</v>
      </c>
      <c r="H22" s="4">
        <v>2</v>
      </c>
      <c r="I22" s="5" t="s">
        <v>43</v>
      </c>
      <c r="J22" s="3">
        <v>2</v>
      </c>
      <c r="K22" s="4">
        <v>2</v>
      </c>
      <c r="L22" s="76" t="s">
        <v>43</v>
      </c>
      <c r="M22" s="3"/>
      <c r="N22" s="4"/>
      <c r="O22" s="5"/>
      <c r="P22" s="3"/>
      <c r="Q22" s="4"/>
      <c r="R22" s="76"/>
      <c r="S22" s="242">
        <f>SUM(G22,J22,M22,P22)*15</f>
        <v>60</v>
      </c>
      <c r="T22" s="21">
        <f>SUM(H22,K22,N22,Q22)</f>
        <v>4</v>
      </c>
    </row>
    <row r="23" spans="1:20" ht="13.5" customHeight="1" thickBot="1" x14ac:dyDescent="0.25">
      <c r="A23" s="228" t="s">
        <v>51</v>
      </c>
      <c r="B23" s="46" t="s">
        <v>273</v>
      </c>
      <c r="C23" s="47" t="s">
        <v>218</v>
      </c>
      <c r="D23" s="47" t="s">
        <v>209</v>
      </c>
      <c r="E23" s="144" t="s">
        <v>47</v>
      </c>
      <c r="F23" s="38">
        <v>45</v>
      </c>
      <c r="G23" s="39"/>
      <c r="H23" s="40"/>
      <c r="I23" s="42"/>
      <c r="J23" s="39"/>
      <c r="K23" s="40"/>
      <c r="L23" s="42"/>
      <c r="M23" s="39">
        <v>2</v>
      </c>
      <c r="N23" s="40">
        <v>2</v>
      </c>
      <c r="O23" s="42" t="s">
        <v>43</v>
      </c>
      <c r="P23" s="39">
        <v>2</v>
      </c>
      <c r="Q23" s="40">
        <v>2</v>
      </c>
      <c r="R23" s="42" t="s">
        <v>43</v>
      </c>
      <c r="S23" s="252">
        <f>SUM(G23,J23,M23,P23)*15</f>
        <v>60</v>
      </c>
      <c r="T23" s="43">
        <f>SUM(H23,K23,N23,Q23)</f>
        <v>4</v>
      </c>
    </row>
    <row r="24" spans="1:20" ht="13.5" customHeight="1" thickTop="1" thickBot="1" x14ac:dyDescent="0.25">
      <c r="A24" s="261" t="s">
        <v>15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3"/>
    </row>
    <row r="25" spans="1:20" ht="13.5" customHeight="1" thickBot="1" x14ac:dyDescent="0.25">
      <c r="A25" s="133" t="s">
        <v>205</v>
      </c>
      <c r="B25" s="134"/>
      <c r="C25" s="135"/>
      <c r="D25" s="135"/>
      <c r="E25" s="135"/>
      <c r="F25" s="136"/>
      <c r="G25" s="27"/>
      <c r="H25" s="28"/>
      <c r="I25" s="29"/>
      <c r="J25" s="27"/>
      <c r="K25" s="28"/>
      <c r="L25" s="89"/>
      <c r="M25" s="27"/>
      <c r="N25" s="28">
        <v>4</v>
      </c>
      <c r="O25" s="29"/>
      <c r="P25" s="27"/>
      <c r="Q25" s="28">
        <v>4</v>
      </c>
      <c r="R25" s="172"/>
      <c r="S25" s="238"/>
      <c r="T25" s="147">
        <f t="shared" ref="T25" si="2">SUM(H25,K25,N25,Q25)</f>
        <v>8</v>
      </c>
    </row>
    <row r="26" spans="1:20" ht="13.5" customHeight="1" thickTop="1" thickBot="1" x14ac:dyDescent="0.25">
      <c r="A26" s="229" t="s">
        <v>56</v>
      </c>
      <c r="B26" s="150" t="s">
        <v>265</v>
      </c>
      <c r="C26" s="151"/>
      <c r="D26" s="151"/>
      <c r="E26" s="151" t="s">
        <v>168</v>
      </c>
      <c r="F26" s="152"/>
      <c r="G26" s="153"/>
      <c r="H26" s="154"/>
      <c r="I26" s="155"/>
      <c r="J26" s="153"/>
      <c r="K26" s="154"/>
      <c r="L26" s="155"/>
      <c r="M26" s="153">
        <v>0</v>
      </c>
      <c r="N26" s="154">
        <v>7</v>
      </c>
      <c r="O26" s="155" t="s">
        <v>43</v>
      </c>
      <c r="P26" s="153">
        <v>0</v>
      </c>
      <c r="Q26" s="154">
        <v>8</v>
      </c>
      <c r="R26" s="156" t="s">
        <v>43</v>
      </c>
      <c r="S26" s="239">
        <f t="shared" ref="S26" si="3">SUM(G26,J26,M26,P26)*15</f>
        <v>0</v>
      </c>
      <c r="T26" s="157">
        <f>SUM(H26,K26,N26,Q26)</f>
        <v>15</v>
      </c>
    </row>
    <row r="27" spans="1:20" ht="13.5" customHeight="1" thickTop="1" thickBot="1" x14ac:dyDescent="0.25">
      <c r="A27" s="307" t="s">
        <v>12</v>
      </c>
      <c r="B27" s="308"/>
      <c r="C27" s="308"/>
      <c r="D27" s="308"/>
      <c r="E27" s="308"/>
      <c r="F27" s="309"/>
      <c r="G27" s="226">
        <f>SUM(G8:G26)</f>
        <v>23.5</v>
      </c>
      <c r="H27" s="66">
        <f t="shared" ref="H27:T27" si="4">SUM(H8:H26)</f>
        <v>30</v>
      </c>
      <c r="I27" s="148"/>
      <c r="J27" s="226">
        <f t="shared" si="4"/>
        <v>23.5</v>
      </c>
      <c r="K27" s="66">
        <f t="shared" si="4"/>
        <v>30</v>
      </c>
      <c r="L27" s="67"/>
      <c r="M27" s="230">
        <f t="shared" si="4"/>
        <v>15</v>
      </c>
      <c r="N27" s="66">
        <f t="shared" si="4"/>
        <v>30</v>
      </c>
      <c r="O27" s="148"/>
      <c r="P27" s="226">
        <f t="shared" si="4"/>
        <v>15</v>
      </c>
      <c r="Q27" s="66">
        <f t="shared" si="4"/>
        <v>30</v>
      </c>
      <c r="R27" s="148"/>
      <c r="S27" s="232">
        <f t="shared" si="4"/>
        <v>1155</v>
      </c>
      <c r="T27" s="25">
        <f t="shared" si="4"/>
        <v>120</v>
      </c>
    </row>
    <row r="28" spans="1:20" ht="12.75" thickTop="1" x14ac:dyDescent="0.2"/>
    <row r="29" spans="1:20" x14ac:dyDescent="0.2">
      <c r="A29" s="1" t="s">
        <v>161</v>
      </c>
    </row>
    <row r="30" spans="1:20" x14ac:dyDescent="0.2">
      <c r="A30" s="1" t="s">
        <v>163</v>
      </c>
    </row>
    <row r="31" spans="1:20" x14ac:dyDescent="0.2">
      <c r="A31" s="1" t="s">
        <v>169</v>
      </c>
    </row>
    <row r="33" spans="1:18" x14ac:dyDescent="0.2">
      <c r="A33" s="171" t="s">
        <v>213</v>
      </c>
    </row>
    <row r="34" spans="1:18" x14ac:dyDescent="0.2">
      <c r="A34" s="113" t="s">
        <v>211</v>
      </c>
      <c r="D34" s="1" t="s">
        <v>214</v>
      </c>
      <c r="E34" s="113"/>
      <c r="G34" s="1" t="s">
        <v>162</v>
      </c>
      <c r="H34" s="113"/>
      <c r="K34" s="113"/>
      <c r="L34" s="113"/>
      <c r="M34" s="113" t="s">
        <v>195</v>
      </c>
      <c r="N34" s="113"/>
      <c r="P34" s="113"/>
      <c r="R34" s="114"/>
    </row>
    <row r="35" spans="1:18" x14ac:dyDescent="0.2">
      <c r="A35" s="113" t="s">
        <v>219</v>
      </c>
      <c r="D35" s="1" t="s">
        <v>200</v>
      </c>
      <c r="E35" s="113"/>
      <c r="G35" s="1" t="s">
        <v>164</v>
      </c>
      <c r="H35" s="113"/>
      <c r="K35" s="113"/>
      <c r="L35" s="113"/>
      <c r="M35" s="113" t="s">
        <v>193</v>
      </c>
      <c r="N35" s="113"/>
      <c r="P35" s="113"/>
      <c r="R35" s="114"/>
    </row>
    <row r="36" spans="1:18" x14ac:dyDescent="0.2">
      <c r="A36" s="1" t="s">
        <v>220</v>
      </c>
      <c r="D36" s="1" t="s">
        <v>210</v>
      </c>
      <c r="G36" s="1" t="s">
        <v>165</v>
      </c>
      <c r="M36" s="1" t="s">
        <v>194</v>
      </c>
      <c r="R36" s="18"/>
    </row>
    <row r="37" spans="1:18" x14ac:dyDescent="0.2">
      <c r="A37" s="1" t="s">
        <v>221</v>
      </c>
      <c r="G37" s="1" t="s">
        <v>166</v>
      </c>
      <c r="R37" s="18"/>
    </row>
    <row r="38" spans="1:18" x14ac:dyDescent="0.2">
      <c r="A38" s="1" t="s">
        <v>212</v>
      </c>
      <c r="G38" s="1" t="s">
        <v>167</v>
      </c>
      <c r="R38" s="18"/>
    </row>
    <row r="40" spans="1:18" x14ac:dyDescent="0.2">
      <c r="A40" s="171" t="s">
        <v>215</v>
      </c>
    </row>
    <row r="41" spans="1:18" x14ac:dyDescent="0.2">
      <c r="A41" s="1" t="s">
        <v>222</v>
      </c>
    </row>
    <row r="42" spans="1:18" x14ac:dyDescent="0.2">
      <c r="A42" s="1" t="s">
        <v>216</v>
      </c>
    </row>
    <row r="43" spans="1:18" x14ac:dyDescent="0.2">
      <c r="A43" s="1" t="s">
        <v>223</v>
      </c>
    </row>
    <row r="44" spans="1:18" x14ac:dyDescent="0.2">
      <c r="A44" s="1" t="s">
        <v>224</v>
      </c>
    </row>
    <row r="45" spans="1:18" x14ac:dyDescent="0.2">
      <c r="A45" s="1" t="s">
        <v>217</v>
      </c>
    </row>
  </sheetData>
  <sheetProtection password="CEBE" sheet="1" objects="1" scenarios="1"/>
  <mergeCells count="21">
    <mergeCell ref="A27:F27"/>
    <mergeCell ref="A24:T24"/>
    <mergeCell ref="A7:T7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81" right="0.47244094488188981" top="0.47244094488188981" bottom="0.47244094488188981" header="0.31496062992125984" footer="0.31496062992125984"/>
  <pageSetup paperSize="9" scale="9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activeCell="U1" sqref="U1"/>
    </sheetView>
  </sheetViews>
  <sheetFormatPr defaultRowHeight="12" x14ac:dyDescent="0.2"/>
  <cols>
    <col min="1" max="1" width="36.570312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407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296" t="s">
        <v>410</v>
      </c>
      <c r="M3" s="296"/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327" t="s">
        <v>11</v>
      </c>
      <c r="B5" s="329" t="s">
        <v>10</v>
      </c>
      <c r="C5" s="325" t="s">
        <v>18</v>
      </c>
      <c r="D5" s="325" t="s">
        <v>204</v>
      </c>
      <c r="E5" s="325" t="s">
        <v>7</v>
      </c>
      <c r="F5" s="320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328"/>
      <c r="B6" s="282"/>
      <c r="C6" s="284"/>
      <c r="D6" s="284"/>
      <c r="E6" s="284"/>
      <c r="F6" s="272"/>
      <c r="G6" s="181" t="s">
        <v>5</v>
      </c>
      <c r="H6" s="182" t="s">
        <v>2</v>
      </c>
      <c r="I6" s="183" t="s">
        <v>6</v>
      </c>
      <c r="J6" s="181" t="s">
        <v>5</v>
      </c>
      <c r="K6" s="182" t="s">
        <v>2</v>
      </c>
      <c r="L6" s="183" t="s">
        <v>6</v>
      </c>
      <c r="M6" s="181" t="s">
        <v>5</v>
      </c>
      <c r="N6" s="182" t="s">
        <v>2</v>
      </c>
      <c r="O6" s="183" t="s">
        <v>6</v>
      </c>
      <c r="P6" s="181" t="s">
        <v>5</v>
      </c>
      <c r="Q6" s="182" t="s">
        <v>2</v>
      </c>
      <c r="R6" s="184" t="s">
        <v>6</v>
      </c>
      <c r="S6" s="326"/>
      <c r="T6" s="316"/>
    </row>
    <row r="7" spans="1:20" ht="13.5" customHeight="1" thickTop="1" thickBot="1" x14ac:dyDescent="0.25">
      <c r="A7" s="268" t="s">
        <v>203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</row>
    <row r="8" spans="1:20" ht="13.5" customHeight="1" x14ac:dyDescent="0.2">
      <c r="A8" s="115" t="s">
        <v>185</v>
      </c>
      <c r="B8" s="44" t="s">
        <v>375</v>
      </c>
      <c r="C8" s="45" t="s">
        <v>218</v>
      </c>
      <c r="D8" s="45" t="s">
        <v>209</v>
      </c>
      <c r="E8" s="191" t="s">
        <v>43</v>
      </c>
      <c r="F8" s="10">
        <v>60</v>
      </c>
      <c r="G8" s="61">
        <v>6</v>
      </c>
      <c r="H8" s="62">
        <v>9</v>
      </c>
      <c r="I8" s="63" t="s">
        <v>43</v>
      </c>
      <c r="J8" s="61">
        <v>6</v>
      </c>
      <c r="K8" s="62">
        <v>9</v>
      </c>
      <c r="L8" s="69" t="s">
        <v>44</v>
      </c>
      <c r="M8" s="61">
        <v>6</v>
      </c>
      <c r="N8" s="62">
        <v>9</v>
      </c>
      <c r="O8" s="63" t="s">
        <v>43</v>
      </c>
      <c r="P8" s="61">
        <v>6</v>
      </c>
      <c r="Q8" s="62">
        <v>9</v>
      </c>
      <c r="R8" s="69" t="s">
        <v>44</v>
      </c>
      <c r="S8" s="253">
        <f t="shared" ref="S8:S15" si="0">SUM(G8,J8,M8,P8)*15</f>
        <v>360</v>
      </c>
      <c r="T8" s="60">
        <f t="shared" ref="T8:T15" si="1">SUM(H8,K8,N8,Q8)</f>
        <v>36</v>
      </c>
    </row>
    <row r="9" spans="1:20" ht="13.5" customHeight="1" x14ac:dyDescent="0.2">
      <c r="A9" s="70" t="s">
        <v>186</v>
      </c>
      <c r="B9" s="48" t="s">
        <v>376</v>
      </c>
      <c r="C9" s="49" t="s">
        <v>218</v>
      </c>
      <c r="D9" s="49" t="s">
        <v>209</v>
      </c>
      <c r="E9" s="146" t="s">
        <v>43</v>
      </c>
      <c r="F9" s="11">
        <v>60</v>
      </c>
      <c r="G9" s="3">
        <v>2</v>
      </c>
      <c r="H9" s="4">
        <v>3</v>
      </c>
      <c r="I9" s="5" t="s">
        <v>43</v>
      </c>
      <c r="J9" s="3">
        <v>2</v>
      </c>
      <c r="K9" s="4">
        <v>3</v>
      </c>
      <c r="L9" s="13" t="s">
        <v>43</v>
      </c>
      <c r="M9" s="3"/>
      <c r="N9" s="4"/>
      <c r="O9" s="5"/>
      <c r="P9" s="3"/>
      <c r="Q9" s="4"/>
      <c r="R9" s="13"/>
      <c r="S9" s="242">
        <f t="shared" si="0"/>
        <v>60</v>
      </c>
      <c r="T9" s="21">
        <f t="shared" si="1"/>
        <v>6</v>
      </c>
    </row>
    <row r="10" spans="1:20" ht="13.5" customHeight="1" x14ac:dyDescent="0.2">
      <c r="A10" s="70" t="s">
        <v>191</v>
      </c>
      <c r="B10" s="48" t="s">
        <v>377</v>
      </c>
      <c r="C10" s="49"/>
      <c r="D10" s="49"/>
      <c r="E10" s="146"/>
      <c r="F10" s="11"/>
      <c r="G10" s="3">
        <v>0</v>
      </c>
      <c r="H10" s="4">
        <v>1</v>
      </c>
      <c r="I10" s="5" t="s">
        <v>43</v>
      </c>
      <c r="J10" s="3"/>
      <c r="K10" s="4"/>
      <c r="L10" s="13"/>
      <c r="M10" s="3">
        <v>0</v>
      </c>
      <c r="N10" s="4">
        <v>1</v>
      </c>
      <c r="O10" s="5" t="s">
        <v>43</v>
      </c>
      <c r="P10" s="3"/>
      <c r="Q10" s="4"/>
      <c r="R10" s="13"/>
      <c r="S10" s="242">
        <f t="shared" si="0"/>
        <v>0</v>
      </c>
      <c r="T10" s="21">
        <f t="shared" si="1"/>
        <v>2</v>
      </c>
    </row>
    <row r="11" spans="1:20" ht="13.5" customHeight="1" x14ac:dyDescent="0.2">
      <c r="A11" s="70" t="s">
        <v>87</v>
      </c>
      <c r="B11" s="48" t="s">
        <v>378</v>
      </c>
      <c r="C11" s="49"/>
      <c r="D11" s="49" t="s">
        <v>209</v>
      </c>
      <c r="E11" s="146" t="s">
        <v>43</v>
      </c>
      <c r="F11" s="11">
        <v>60</v>
      </c>
      <c r="G11" s="3"/>
      <c r="H11" s="4"/>
      <c r="I11" s="5"/>
      <c r="J11" s="3"/>
      <c r="K11" s="4"/>
      <c r="L11" s="13"/>
      <c r="M11" s="3">
        <v>1</v>
      </c>
      <c r="N11" s="4">
        <v>3</v>
      </c>
      <c r="O11" s="5" t="s">
        <v>43</v>
      </c>
      <c r="P11" s="3">
        <v>1</v>
      </c>
      <c r="Q11" s="4">
        <v>3</v>
      </c>
      <c r="R11" s="13" t="s">
        <v>43</v>
      </c>
      <c r="S11" s="242">
        <f t="shared" si="0"/>
        <v>30</v>
      </c>
      <c r="T11" s="21">
        <f t="shared" si="1"/>
        <v>6</v>
      </c>
    </row>
    <row r="12" spans="1:20" ht="13.5" customHeight="1" x14ac:dyDescent="0.2">
      <c r="A12" s="70" t="s">
        <v>66</v>
      </c>
      <c r="B12" s="48" t="s">
        <v>379</v>
      </c>
      <c r="C12" s="49" t="s">
        <v>218</v>
      </c>
      <c r="D12" s="49" t="s">
        <v>199</v>
      </c>
      <c r="E12" s="146" t="s">
        <v>43</v>
      </c>
      <c r="F12" s="11">
        <v>60</v>
      </c>
      <c r="G12" s="3">
        <v>0.5</v>
      </c>
      <c r="H12" s="4">
        <v>2</v>
      </c>
      <c r="I12" s="13" t="s">
        <v>43</v>
      </c>
      <c r="J12" s="3">
        <v>0.5</v>
      </c>
      <c r="K12" s="4">
        <v>2</v>
      </c>
      <c r="L12" s="13" t="s">
        <v>43</v>
      </c>
      <c r="M12" s="213">
        <v>0.5</v>
      </c>
      <c r="N12" s="4">
        <v>2</v>
      </c>
      <c r="O12" s="5" t="s">
        <v>44</v>
      </c>
      <c r="P12" s="3"/>
      <c r="Q12" s="4"/>
      <c r="R12" s="13"/>
      <c r="S12" s="242">
        <f>SUM(G12,J12,M12,P12)*15</f>
        <v>22.5</v>
      </c>
      <c r="T12" s="21">
        <f>SUM(H12,K12,N12,Q12)</f>
        <v>6</v>
      </c>
    </row>
    <row r="13" spans="1:20" ht="13.5" customHeight="1" x14ac:dyDescent="0.2">
      <c r="A13" s="70" t="s">
        <v>187</v>
      </c>
      <c r="B13" s="48" t="s">
        <v>380</v>
      </c>
      <c r="C13" s="49" t="s">
        <v>218</v>
      </c>
      <c r="D13" s="49" t="s">
        <v>209</v>
      </c>
      <c r="E13" s="146" t="s">
        <v>43</v>
      </c>
      <c r="F13" s="11">
        <v>60</v>
      </c>
      <c r="G13" s="3"/>
      <c r="H13" s="4"/>
      <c r="I13" s="13"/>
      <c r="J13" s="3"/>
      <c r="K13" s="4"/>
      <c r="L13" s="13"/>
      <c r="M13" s="213">
        <v>1</v>
      </c>
      <c r="N13" s="4">
        <v>3</v>
      </c>
      <c r="O13" s="5" t="s">
        <v>43</v>
      </c>
      <c r="P13" s="3">
        <v>1</v>
      </c>
      <c r="Q13" s="4">
        <v>3</v>
      </c>
      <c r="R13" s="13" t="s">
        <v>43</v>
      </c>
      <c r="S13" s="242">
        <f>SUM(G13,J13,M13,P13)*15</f>
        <v>30</v>
      </c>
      <c r="T13" s="21">
        <f>SUM(H13,K13,N13,Q13)</f>
        <v>6</v>
      </c>
    </row>
    <row r="14" spans="1:20" ht="13.5" customHeight="1" x14ac:dyDescent="0.2">
      <c r="A14" s="70" t="s">
        <v>154</v>
      </c>
      <c r="B14" s="48" t="s">
        <v>381</v>
      </c>
      <c r="C14" s="49" t="s">
        <v>218</v>
      </c>
      <c r="D14" s="49" t="s">
        <v>199</v>
      </c>
      <c r="E14" s="146" t="s">
        <v>43</v>
      </c>
      <c r="F14" s="11">
        <v>60</v>
      </c>
      <c r="G14" s="3">
        <v>0.5</v>
      </c>
      <c r="H14" s="4">
        <v>2</v>
      </c>
      <c r="I14" s="13" t="s">
        <v>43</v>
      </c>
      <c r="J14" s="3">
        <v>0.5</v>
      </c>
      <c r="K14" s="4">
        <v>2</v>
      </c>
      <c r="L14" s="76" t="s">
        <v>44</v>
      </c>
      <c r="M14" s="213"/>
      <c r="N14" s="4"/>
      <c r="O14" s="5"/>
      <c r="P14" s="3"/>
      <c r="Q14" s="4"/>
      <c r="R14" s="76"/>
      <c r="S14" s="242">
        <f t="shared" si="0"/>
        <v>15</v>
      </c>
      <c r="T14" s="21">
        <f t="shared" si="1"/>
        <v>4</v>
      </c>
    </row>
    <row r="15" spans="1:20" ht="13.5" customHeight="1" thickBot="1" x14ac:dyDescent="0.25">
      <c r="A15" s="91" t="s">
        <v>142</v>
      </c>
      <c r="B15" s="57" t="s">
        <v>371</v>
      </c>
      <c r="C15" s="58" t="s">
        <v>218</v>
      </c>
      <c r="D15" s="58" t="s">
        <v>209</v>
      </c>
      <c r="E15" s="187" t="s">
        <v>43</v>
      </c>
      <c r="F15" s="12">
        <v>45</v>
      </c>
      <c r="G15" s="14">
        <v>3</v>
      </c>
      <c r="H15" s="15">
        <v>2</v>
      </c>
      <c r="I15" s="16" t="s">
        <v>43</v>
      </c>
      <c r="J15" s="14">
        <v>3</v>
      </c>
      <c r="K15" s="15">
        <v>2</v>
      </c>
      <c r="L15" s="16" t="s">
        <v>43</v>
      </c>
      <c r="M15" s="214"/>
      <c r="N15" s="215"/>
      <c r="O15" s="216"/>
      <c r="P15" s="217"/>
      <c r="Q15" s="215"/>
      <c r="R15" s="218"/>
      <c r="S15" s="250">
        <f t="shared" si="0"/>
        <v>90</v>
      </c>
      <c r="T15" s="22">
        <f t="shared" si="1"/>
        <v>4</v>
      </c>
    </row>
    <row r="16" spans="1:20" ht="13.5" customHeight="1" x14ac:dyDescent="0.2">
      <c r="A16" s="83" t="s">
        <v>52</v>
      </c>
      <c r="B16" s="84" t="s">
        <v>258</v>
      </c>
      <c r="C16" s="51"/>
      <c r="D16" s="51" t="s">
        <v>209</v>
      </c>
      <c r="E16" s="145" t="s">
        <v>155</v>
      </c>
      <c r="F16" s="26">
        <v>45</v>
      </c>
      <c r="G16" s="27">
        <v>2</v>
      </c>
      <c r="H16" s="28">
        <v>3</v>
      </c>
      <c r="I16" s="17" t="s">
        <v>44</v>
      </c>
      <c r="J16" s="27">
        <v>2</v>
      </c>
      <c r="K16" s="28">
        <v>3</v>
      </c>
      <c r="L16" s="29" t="s">
        <v>44</v>
      </c>
      <c r="M16" s="27"/>
      <c r="N16" s="28"/>
      <c r="O16" s="17"/>
      <c r="P16" s="27"/>
      <c r="Q16" s="28"/>
      <c r="R16" s="29"/>
      <c r="S16" s="255">
        <f>SUM(G16,J16,M16,P16)*15</f>
        <v>60</v>
      </c>
      <c r="T16" s="30">
        <f>SUM(H16,K16,N16,Q16)</f>
        <v>6</v>
      </c>
    </row>
    <row r="17" spans="1:20" ht="13.5" customHeight="1" x14ac:dyDescent="0.2">
      <c r="A17" s="70" t="s">
        <v>53</v>
      </c>
      <c r="B17" s="71" t="s">
        <v>259</v>
      </c>
      <c r="C17" s="49" t="s">
        <v>218</v>
      </c>
      <c r="D17" s="49" t="s">
        <v>209</v>
      </c>
      <c r="E17" s="146" t="s">
        <v>47</v>
      </c>
      <c r="F17" s="11">
        <v>45</v>
      </c>
      <c r="G17" s="3">
        <v>2</v>
      </c>
      <c r="H17" s="4">
        <v>2</v>
      </c>
      <c r="I17" s="5" t="s">
        <v>43</v>
      </c>
      <c r="J17" s="3">
        <v>2</v>
      </c>
      <c r="K17" s="4">
        <v>2</v>
      </c>
      <c r="L17" s="76" t="s">
        <v>43</v>
      </c>
      <c r="M17" s="3"/>
      <c r="N17" s="4"/>
      <c r="O17" s="5"/>
      <c r="P17" s="3"/>
      <c r="Q17" s="4"/>
      <c r="R17" s="76"/>
      <c r="S17" s="242">
        <f>SUM(G17,J17,M17,P17)*15</f>
        <v>60</v>
      </c>
      <c r="T17" s="21">
        <f>SUM(H17,K17,N17,Q17)</f>
        <v>4</v>
      </c>
    </row>
    <row r="18" spans="1:20" ht="13.5" customHeight="1" x14ac:dyDescent="0.2">
      <c r="A18" s="70" t="s">
        <v>188</v>
      </c>
      <c r="B18" s="48" t="s">
        <v>382</v>
      </c>
      <c r="C18" s="49" t="s">
        <v>218</v>
      </c>
      <c r="D18" s="49" t="s">
        <v>209</v>
      </c>
      <c r="E18" s="146" t="s">
        <v>47</v>
      </c>
      <c r="F18" s="11">
        <v>45</v>
      </c>
      <c r="G18" s="3">
        <v>1</v>
      </c>
      <c r="H18" s="4">
        <v>3</v>
      </c>
      <c r="I18" s="5" t="s">
        <v>43</v>
      </c>
      <c r="J18" s="3">
        <v>1</v>
      </c>
      <c r="K18" s="4">
        <v>3</v>
      </c>
      <c r="L18" s="13" t="s">
        <v>44</v>
      </c>
      <c r="M18" s="3"/>
      <c r="N18" s="4"/>
      <c r="O18" s="5"/>
      <c r="P18" s="3"/>
      <c r="Q18" s="4"/>
      <c r="R18" s="13"/>
      <c r="S18" s="242">
        <f>SUM(G18,J18,M18,P18)*15</f>
        <v>30</v>
      </c>
      <c r="T18" s="21">
        <f>SUM(H18,K18,N18,Q18)</f>
        <v>6</v>
      </c>
    </row>
    <row r="19" spans="1:20" ht="13.5" customHeight="1" x14ac:dyDescent="0.2">
      <c r="A19" s="70" t="s">
        <v>189</v>
      </c>
      <c r="B19" s="48" t="s">
        <v>383</v>
      </c>
      <c r="C19" s="49" t="s">
        <v>218</v>
      </c>
      <c r="D19" s="49" t="s">
        <v>199</v>
      </c>
      <c r="E19" s="146" t="s">
        <v>43</v>
      </c>
      <c r="F19" s="11">
        <v>60</v>
      </c>
      <c r="G19" s="3">
        <v>0.5</v>
      </c>
      <c r="H19" s="4">
        <v>2</v>
      </c>
      <c r="I19" s="5" t="s">
        <v>43</v>
      </c>
      <c r="J19" s="3">
        <v>0.5</v>
      </c>
      <c r="K19" s="4">
        <v>2</v>
      </c>
      <c r="L19" s="76" t="s">
        <v>43</v>
      </c>
      <c r="M19" s="3"/>
      <c r="N19" s="4"/>
      <c r="O19" s="5"/>
      <c r="P19" s="3"/>
      <c r="Q19" s="4"/>
      <c r="R19" s="13"/>
      <c r="S19" s="242">
        <f>SUM(G19,J19,M19,P19)*15</f>
        <v>15</v>
      </c>
      <c r="T19" s="21">
        <f>SUM(H19,K19,N19,Q19)</f>
        <v>4</v>
      </c>
    </row>
    <row r="20" spans="1:20" ht="13.5" customHeight="1" thickBot="1" x14ac:dyDescent="0.25">
      <c r="A20" s="201" t="s">
        <v>51</v>
      </c>
      <c r="B20" s="46" t="s">
        <v>273</v>
      </c>
      <c r="C20" s="47" t="s">
        <v>218</v>
      </c>
      <c r="D20" s="47" t="s">
        <v>209</v>
      </c>
      <c r="E20" s="144" t="s">
        <v>47</v>
      </c>
      <c r="F20" s="38">
        <v>45</v>
      </c>
      <c r="G20" s="39"/>
      <c r="H20" s="40"/>
      <c r="I20" s="42"/>
      <c r="J20" s="39"/>
      <c r="K20" s="40"/>
      <c r="L20" s="42"/>
      <c r="M20" s="39">
        <v>2</v>
      </c>
      <c r="N20" s="40">
        <v>2</v>
      </c>
      <c r="O20" s="42" t="s">
        <v>43</v>
      </c>
      <c r="P20" s="39">
        <v>2</v>
      </c>
      <c r="Q20" s="40">
        <v>2</v>
      </c>
      <c r="R20" s="42" t="s">
        <v>43</v>
      </c>
      <c r="S20" s="252">
        <f>SUM(G20,J20,M20,P20)*15</f>
        <v>60</v>
      </c>
      <c r="T20" s="43">
        <f>SUM(H20,K20,N20,Q20)</f>
        <v>4</v>
      </c>
    </row>
    <row r="21" spans="1:20" ht="13.5" customHeight="1" thickTop="1" thickBot="1" x14ac:dyDescent="0.25">
      <c r="A21" s="261" t="s">
        <v>15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3"/>
    </row>
    <row r="22" spans="1:20" ht="13.5" customHeight="1" thickBot="1" x14ac:dyDescent="0.25">
      <c r="A22" s="133" t="s">
        <v>205</v>
      </c>
      <c r="B22" s="134"/>
      <c r="C22" s="135"/>
      <c r="D22" s="135"/>
      <c r="E22" s="135"/>
      <c r="F22" s="136"/>
      <c r="G22" s="27"/>
      <c r="H22" s="28"/>
      <c r="I22" s="29"/>
      <c r="J22" s="27"/>
      <c r="K22" s="28">
        <v>3</v>
      </c>
      <c r="L22" s="89"/>
      <c r="M22" s="27"/>
      <c r="N22" s="28">
        <v>3</v>
      </c>
      <c r="O22" s="29"/>
      <c r="P22" s="27"/>
      <c r="Q22" s="28">
        <v>5</v>
      </c>
      <c r="R22" s="172"/>
      <c r="S22" s="238"/>
      <c r="T22" s="147">
        <f t="shared" ref="T22" si="2">SUM(H22,K22,N22,Q22)</f>
        <v>11</v>
      </c>
    </row>
    <row r="23" spans="1:20" ht="13.5" customHeight="1" thickTop="1" thickBot="1" x14ac:dyDescent="0.25">
      <c r="A23" s="158" t="s">
        <v>56</v>
      </c>
      <c r="B23" s="150" t="s">
        <v>265</v>
      </c>
      <c r="C23" s="151"/>
      <c r="D23" s="151"/>
      <c r="E23" s="151" t="s">
        <v>168</v>
      </c>
      <c r="F23" s="152"/>
      <c r="G23" s="153"/>
      <c r="H23" s="154"/>
      <c r="I23" s="155"/>
      <c r="J23" s="153"/>
      <c r="K23" s="154"/>
      <c r="L23" s="155"/>
      <c r="M23" s="153">
        <v>0</v>
      </c>
      <c r="N23" s="154">
        <v>7</v>
      </c>
      <c r="O23" s="155" t="s">
        <v>43</v>
      </c>
      <c r="P23" s="153">
        <v>0</v>
      </c>
      <c r="Q23" s="154">
        <v>8</v>
      </c>
      <c r="R23" s="156" t="s">
        <v>43</v>
      </c>
      <c r="S23" s="239">
        <f t="shared" ref="S23" si="3">SUM(G23,J23,M23,P23)*15</f>
        <v>0</v>
      </c>
      <c r="T23" s="157">
        <f>SUM(H23,K23,N23,Q23)</f>
        <v>15</v>
      </c>
    </row>
    <row r="24" spans="1:20" ht="13.5" customHeight="1" thickTop="1" thickBot="1" x14ac:dyDescent="0.25">
      <c r="A24" s="298" t="s">
        <v>12</v>
      </c>
      <c r="B24" s="299"/>
      <c r="C24" s="299"/>
      <c r="D24" s="299"/>
      <c r="E24" s="299"/>
      <c r="F24" s="300"/>
      <c r="G24" s="226">
        <f>SUM(G8:G23)</f>
        <v>17.5</v>
      </c>
      <c r="H24" s="66">
        <f t="shared" ref="H24:T24" si="4">SUM(H8:H23)</f>
        <v>29</v>
      </c>
      <c r="I24" s="67"/>
      <c r="J24" s="230">
        <f t="shared" si="4"/>
        <v>17.5</v>
      </c>
      <c r="K24" s="66">
        <f t="shared" si="4"/>
        <v>31</v>
      </c>
      <c r="L24" s="148"/>
      <c r="M24" s="226">
        <f t="shared" si="4"/>
        <v>10.5</v>
      </c>
      <c r="N24" s="66">
        <f t="shared" si="4"/>
        <v>30</v>
      </c>
      <c r="O24" s="148"/>
      <c r="P24" s="226">
        <f t="shared" si="4"/>
        <v>10</v>
      </c>
      <c r="Q24" s="66">
        <f t="shared" si="4"/>
        <v>30</v>
      </c>
      <c r="R24" s="148"/>
      <c r="S24" s="232">
        <f t="shared" si="4"/>
        <v>832.5</v>
      </c>
      <c r="T24" s="25">
        <f t="shared" si="4"/>
        <v>120</v>
      </c>
    </row>
    <row r="25" spans="1:20" ht="12.75" thickTop="1" x14ac:dyDescent="0.2"/>
    <row r="26" spans="1:20" x14ac:dyDescent="0.2">
      <c r="A26" s="1" t="s">
        <v>161</v>
      </c>
    </row>
    <row r="27" spans="1:20" x14ac:dyDescent="0.2">
      <c r="A27" s="1" t="s">
        <v>163</v>
      </c>
    </row>
    <row r="28" spans="1:20" x14ac:dyDescent="0.2">
      <c r="A28" s="1" t="s">
        <v>169</v>
      </c>
    </row>
    <row r="30" spans="1:20" x14ac:dyDescent="0.2">
      <c r="A30" s="171" t="s">
        <v>213</v>
      </c>
    </row>
    <row r="31" spans="1:20" x14ac:dyDescent="0.2">
      <c r="A31" s="113" t="s">
        <v>211</v>
      </c>
      <c r="D31" s="1" t="s">
        <v>214</v>
      </c>
      <c r="E31" s="113"/>
      <c r="G31" s="1" t="s">
        <v>162</v>
      </c>
      <c r="H31" s="113"/>
      <c r="K31" s="113"/>
      <c r="L31" s="113"/>
      <c r="M31" s="113" t="s">
        <v>195</v>
      </c>
      <c r="N31" s="113"/>
      <c r="P31" s="113"/>
      <c r="R31" s="114"/>
    </row>
    <row r="32" spans="1:20" x14ac:dyDescent="0.2">
      <c r="A32" s="113" t="s">
        <v>219</v>
      </c>
      <c r="D32" s="1" t="s">
        <v>200</v>
      </c>
      <c r="E32" s="113"/>
      <c r="G32" s="1" t="s">
        <v>164</v>
      </c>
      <c r="H32" s="113"/>
      <c r="K32" s="113"/>
      <c r="L32" s="113"/>
      <c r="M32" s="113" t="s">
        <v>193</v>
      </c>
      <c r="N32" s="113"/>
      <c r="P32" s="113"/>
      <c r="R32" s="114"/>
    </row>
    <row r="33" spans="1:18" x14ac:dyDescent="0.2">
      <c r="A33" s="1" t="s">
        <v>220</v>
      </c>
      <c r="D33" s="1" t="s">
        <v>210</v>
      </c>
      <c r="G33" s="1" t="s">
        <v>165</v>
      </c>
      <c r="M33" s="1" t="s">
        <v>194</v>
      </c>
      <c r="R33" s="18"/>
    </row>
    <row r="34" spans="1:18" x14ac:dyDescent="0.2">
      <c r="A34" s="1" t="s">
        <v>221</v>
      </c>
      <c r="G34" s="1" t="s">
        <v>166</v>
      </c>
      <c r="R34" s="18"/>
    </row>
    <row r="35" spans="1:18" x14ac:dyDescent="0.2">
      <c r="A35" s="1" t="s">
        <v>212</v>
      </c>
      <c r="G35" s="1" t="s">
        <v>167</v>
      </c>
      <c r="R35" s="18"/>
    </row>
    <row r="37" spans="1:18" x14ac:dyDescent="0.2">
      <c r="A37" s="171" t="s">
        <v>215</v>
      </c>
    </row>
    <row r="38" spans="1:18" x14ac:dyDescent="0.2">
      <c r="A38" s="1" t="s">
        <v>222</v>
      </c>
    </row>
    <row r="39" spans="1:18" x14ac:dyDescent="0.2">
      <c r="A39" s="1" t="s">
        <v>216</v>
      </c>
    </row>
    <row r="40" spans="1:18" x14ac:dyDescent="0.2">
      <c r="A40" s="1" t="s">
        <v>223</v>
      </c>
    </row>
    <row r="41" spans="1:18" x14ac:dyDescent="0.2">
      <c r="A41" s="1" t="s">
        <v>224</v>
      </c>
    </row>
    <row r="42" spans="1:18" x14ac:dyDescent="0.2">
      <c r="A42" s="1" t="s">
        <v>217</v>
      </c>
    </row>
  </sheetData>
  <sheetProtection password="CEBE" sheet="1" objects="1" scenarios="1"/>
  <mergeCells count="22">
    <mergeCell ref="A24:F24"/>
    <mergeCell ref="A7:T7"/>
    <mergeCell ref="A21:T21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B3:K3"/>
    <mergeCell ref="L3:T3"/>
  </mergeCells>
  <printOptions horizontalCentered="1"/>
  <pageMargins left="0.47244094488188981" right="0.47244094488188981" top="0.55118110236220474" bottom="0.55118110236220474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U1" sqref="U1"/>
    </sheetView>
  </sheetViews>
  <sheetFormatPr defaultRowHeight="12" x14ac:dyDescent="0.2"/>
  <cols>
    <col min="1" max="1" width="35.570312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24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2.75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296" t="s">
        <v>410</v>
      </c>
      <c r="M3" s="296"/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70" t="s">
        <v>6</v>
      </c>
      <c r="J6" s="2" t="s">
        <v>5</v>
      </c>
      <c r="K6" s="19" t="s">
        <v>2</v>
      </c>
      <c r="L6" s="170" t="s">
        <v>6</v>
      </c>
      <c r="M6" s="2" t="s">
        <v>5</v>
      </c>
      <c r="N6" s="19" t="s">
        <v>2</v>
      </c>
      <c r="O6" s="170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3.5" customHeight="1" thickTop="1" thickBot="1" x14ac:dyDescent="0.25">
      <c r="A7" s="268" t="s">
        <v>203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</row>
    <row r="8" spans="1:20" ht="13.5" customHeight="1" x14ac:dyDescent="0.2">
      <c r="A8" s="119" t="s">
        <v>64</v>
      </c>
      <c r="B8" s="44" t="s">
        <v>284</v>
      </c>
      <c r="C8" s="45" t="s">
        <v>218</v>
      </c>
      <c r="D8" s="45" t="s">
        <v>199</v>
      </c>
      <c r="E8" s="45" t="s">
        <v>43</v>
      </c>
      <c r="F8" s="10">
        <v>60</v>
      </c>
      <c r="G8" s="61">
        <v>2</v>
      </c>
      <c r="H8" s="62">
        <v>9</v>
      </c>
      <c r="I8" s="63" t="s">
        <v>44</v>
      </c>
      <c r="J8" s="61">
        <v>2</v>
      </c>
      <c r="K8" s="62">
        <v>9</v>
      </c>
      <c r="L8" s="63" t="s">
        <v>44</v>
      </c>
      <c r="M8" s="61">
        <v>2</v>
      </c>
      <c r="N8" s="62">
        <v>9</v>
      </c>
      <c r="O8" s="63" t="s">
        <v>44</v>
      </c>
      <c r="P8" s="61">
        <v>2</v>
      </c>
      <c r="Q8" s="62">
        <v>9</v>
      </c>
      <c r="R8" s="63" t="s">
        <v>43</v>
      </c>
      <c r="S8" s="244">
        <f t="shared" ref="S8:S11" si="0">SUM(G8,J8,M8,P8)*15</f>
        <v>120</v>
      </c>
      <c r="T8" s="60">
        <f t="shared" ref="T8:T11" si="1">SUM(H8,K8,N8,Q8)</f>
        <v>36</v>
      </c>
    </row>
    <row r="9" spans="1:20" ht="13.5" customHeight="1" x14ac:dyDescent="0.2">
      <c r="A9" s="95" t="s">
        <v>57</v>
      </c>
      <c r="B9" s="48" t="s">
        <v>285</v>
      </c>
      <c r="C9" s="49" t="s">
        <v>218</v>
      </c>
      <c r="D9" s="49" t="s">
        <v>199</v>
      </c>
      <c r="E9" s="49" t="s">
        <v>43</v>
      </c>
      <c r="F9" s="11">
        <v>60</v>
      </c>
      <c r="G9" s="3">
        <v>0.5</v>
      </c>
      <c r="H9" s="4">
        <v>2</v>
      </c>
      <c r="I9" s="5" t="s">
        <v>43</v>
      </c>
      <c r="J9" s="3">
        <v>0.5</v>
      </c>
      <c r="K9" s="4">
        <v>2</v>
      </c>
      <c r="L9" s="5" t="s">
        <v>43</v>
      </c>
      <c r="M9" s="3">
        <v>0.5</v>
      </c>
      <c r="N9" s="4">
        <v>2</v>
      </c>
      <c r="O9" s="5" t="s">
        <v>43</v>
      </c>
      <c r="P9" s="3">
        <v>0.5</v>
      </c>
      <c r="Q9" s="4">
        <v>2</v>
      </c>
      <c r="R9" s="5" t="s">
        <v>43</v>
      </c>
      <c r="S9" s="241">
        <f t="shared" si="0"/>
        <v>30</v>
      </c>
      <c r="T9" s="21">
        <f t="shared" si="1"/>
        <v>8</v>
      </c>
    </row>
    <row r="10" spans="1:20" ht="13.5" customHeight="1" x14ac:dyDescent="0.2">
      <c r="A10" s="95" t="s">
        <v>65</v>
      </c>
      <c r="B10" s="48" t="s">
        <v>286</v>
      </c>
      <c r="C10" s="49"/>
      <c r="D10" s="49" t="s">
        <v>209</v>
      </c>
      <c r="E10" s="49" t="s">
        <v>47</v>
      </c>
      <c r="F10" s="11">
        <v>60</v>
      </c>
      <c r="G10" s="3">
        <v>1</v>
      </c>
      <c r="H10" s="4">
        <v>2</v>
      </c>
      <c r="I10" s="5" t="s">
        <v>43</v>
      </c>
      <c r="J10" s="3">
        <v>1</v>
      </c>
      <c r="K10" s="4">
        <v>2</v>
      </c>
      <c r="L10" s="13" t="s">
        <v>43</v>
      </c>
      <c r="M10" s="3">
        <v>1</v>
      </c>
      <c r="N10" s="4">
        <v>2</v>
      </c>
      <c r="O10" s="5" t="s">
        <v>43</v>
      </c>
      <c r="P10" s="3">
        <v>1</v>
      </c>
      <c r="Q10" s="4">
        <v>2</v>
      </c>
      <c r="R10" s="13" t="s">
        <v>43</v>
      </c>
      <c r="S10" s="241">
        <f t="shared" si="0"/>
        <v>60</v>
      </c>
      <c r="T10" s="21">
        <f t="shared" si="1"/>
        <v>8</v>
      </c>
    </row>
    <row r="11" spans="1:20" ht="13.5" customHeight="1" x14ac:dyDescent="0.2">
      <c r="A11" s="70" t="s">
        <v>173</v>
      </c>
      <c r="B11" s="48" t="s">
        <v>287</v>
      </c>
      <c r="C11" s="49"/>
      <c r="D11" s="49" t="s">
        <v>209</v>
      </c>
      <c r="E11" s="49" t="s">
        <v>43</v>
      </c>
      <c r="F11" s="11">
        <v>60</v>
      </c>
      <c r="G11" s="3">
        <v>1</v>
      </c>
      <c r="H11" s="4">
        <v>3</v>
      </c>
      <c r="I11" s="5" t="s">
        <v>43</v>
      </c>
      <c r="J11" s="3">
        <v>1</v>
      </c>
      <c r="K11" s="4">
        <v>3</v>
      </c>
      <c r="L11" s="76" t="s">
        <v>43</v>
      </c>
      <c r="M11" s="3">
        <v>1</v>
      </c>
      <c r="N11" s="4">
        <v>3</v>
      </c>
      <c r="O11" s="5" t="s">
        <v>43</v>
      </c>
      <c r="P11" s="3">
        <v>1</v>
      </c>
      <c r="Q11" s="4">
        <v>3</v>
      </c>
      <c r="R11" s="76" t="s">
        <v>43</v>
      </c>
      <c r="S11" s="241">
        <f t="shared" si="0"/>
        <v>60</v>
      </c>
      <c r="T11" s="21">
        <f t="shared" si="1"/>
        <v>12</v>
      </c>
    </row>
    <row r="12" spans="1:20" ht="13.5" customHeight="1" x14ac:dyDescent="0.2">
      <c r="A12" s="132" t="s">
        <v>172</v>
      </c>
      <c r="B12" s="78" t="s">
        <v>288</v>
      </c>
      <c r="C12" s="79" t="s">
        <v>218</v>
      </c>
      <c r="D12" s="79" t="s">
        <v>209</v>
      </c>
      <c r="E12" s="79" t="s">
        <v>47</v>
      </c>
      <c r="F12" s="80">
        <v>45</v>
      </c>
      <c r="G12" s="101">
        <v>1</v>
      </c>
      <c r="H12" s="102">
        <v>2</v>
      </c>
      <c r="I12" s="104" t="s">
        <v>43</v>
      </c>
      <c r="J12" s="101">
        <v>1</v>
      </c>
      <c r="K12" s="102">
        <v>2</v>
      </c>
      <c r="L12" s="104" t="s">
        <v>43</v>
      </c>
      <c r="M12" s="101"/>
      <c r="N12" s="102"/>
      <c r="O12" s="104"/>
      <c r="P12" s="101"/>
      <c r="Q12" s="102"/>
      <c r="R12" s="104"/>
      <c r="S12" s="237">
        <f t="shared" ref="S12" si="2">SUM(G12,J12,M12,P12)*15</f>
        <v>30</v>
      </c>
      <c r="T12" s="82">
        <f t="shared" ref="T12" si="3">SUM(H12,K12,N12,Q12)</f>
        <v>4</v>
      </c>
    </row>
    <row r="13" spans="1:20" ht="13.5" customHeight="1" thickBot="1" x14ac:dyDescent="0.25">
      <c r="A13" s="91" t="s">
        <v>66</v>
      </c>
      <c r="B13" s="57" t="s">
        <v>289</v>
      </c>
      <c r="C13" s="58" t="s">
        <v>218</v>
      </c>
      <c r="D13" s="58" t="s">
        <v>199</v>
      </c>
      <c r="E13" s="58" t="s">
        <v>43</v>
      </c>
      <c r="F13" s="12">
        <v>60</v>
      </c>
      <c r="G13" s="14">
        <v>0.5</v>
      </c>
      <c r="H13" s="15">
        <v>2</v>
      </c>
      <c r="I13" s="12" t="s">
        <v>43</v>
      </c>
      <c r="J13" s="14">
        <v>0.5</v>
      </c>
      <c r="K13" s="15">
        <v>2</v>
      </c>
      <c r="L13" s="12" t="s">
        <v>44</v>
      </c>
      <c r="M13" s="14"/>
      <c r="N13" s="15"/>
      <c r="O13" s="32"/>
      <c r="P13" s="14"/>
      <c r="Q13" s="15"/>
      <c r="R13" s="81"/>
      <c r="S13" s="245">
        <f>SUM(G13,J13,M13,P13)*15</f>
        <v>15</v>
      </c>
      <c r="T13" s="22">
        <f>SUM(H13,K13,N13,Q13)</f>
        <v>4</v>
      </c>
    </row>
    <row r="14" spans="1:20" ht="13.5" customHeight="1" x14ac:dyDescent="0.2">
      <c r="A14" s="115" t="s">
        <v>52</v>
      </c>
      <c r="B14" s="84" t="s">
        <v>258</v>
      </c>
      <c r="C14" s="85"/>
      <c r="D14" s="85" t="s">
        <v>209</v>
      </c>
      <c r="E14" s="85" t="s">
        <v>155</v>
      </c>
      <c r="F14" s="86">
        <v>45</v>
      </c>
      <c r="G14" s="167">
        <v>2</v>
      </c>
      <c r="H14" s="168">
        <v>3</v>
      </c>
      <c r="I14" s="69" t="s">
        <v>44</v>
      </c>
      <c r="J14" s="167">
        <v>2</v>
      </c>
      <c r="K14" s="168">
        <v>3</v>
      </c>
      <c r="L14" s="69" t="s">
        <v>44</v>
      </c>
      <c r="M14" s="167"/>
      <c r="N14" s="168"/>
      <c r="O14" s="69"/>
      <c r="P14" s="167"/>
      <c r="Q14" s="168"/>
      <c r="R14" s="69"/>
      <c r="S14" s="235">
        <f t="shared" ref="S14:S15" si="4">SUM(G14,J14,M14,P14)*15</f>
        <v>60</v>
      </c>
      <c r="T14" s="90">
        <f t="shared" ref="T14:T15" si="5">SUM(H14,K14,N14,Q14)</f>
        <v>6</v>
      </c>
    </row>
    <row r="15" spans="1:20" ht="13.5" customHeight="1" x14ac:dyDescent="0.2">
      <c r="A15" s="70" t="s">
        <v>53</v>
      </c>
      <c r="B15" s="71" t="s">
        <v>259</v>
      </c>
      <c r="C15" s="72" t="s">
        <v>218</v>
      </c>
      <c r="D15" s="72" t="s">
        <v>209</v>
      </c>
      <c r="E15" s="72" t="s">
        <v>47</v>
      </c>
      <c r="F15" s="73">
        <v>45</v>
      </c>
      <c r="G15" s="74">
        <v>2</v>
      </c>
      <c r="H15" s="75">
        <v>2</v>
      </c>
      <c r="I15" s="76" t="s">
        <v>43</v>
      </c>
      <c r="J15" s="74">
        <v>2</v>
      </c>
      <c r="K15" s="75">
        <v>2</v>
      </c>
      <c r="L15" s="76" t="s">
        <v>43</v>
      </c>
      <c r="M15" s="74"/>
      <c r="N15" s="75"/>
      <c r="O15" s="76"/>
      <c r="P15" s="74"/>
      <c r="Q15" s="75"/>
      <c r="R15" s="76"/>
      <c r="S15" s="236">
        <f t="shared" si="4"/>
        <v>60</v>
      </c>
      <c r="T15" s="77">
        <f t="shared" si="5"/>
        <v>4</v>
      </c>
    </row>
    <row r="16" spans="1:20" ht="13.5" customHeight="1" thickBot="1" x14ac:dyDescent="0.25">
      <c r="A16" s="132" t="s">
        <v>51</v>
      </c>
      <c r="B16" s="78" t="s">
        <v>273</v>
      </c>
      <c r="C16" s="79" t="s">
        <v>218</v>
      </c>
      <c r="D16" s="79" t="s">
        <v>209</v>
      </c>
      <c r="E16" s="79" t="s">
        <v>47</v>
      </c>
      <c r="F16" s="80">
        <v>45</v>
      </c>
      <c r="G16" s="101"/>
      <c r="H16" s="102"/>
      <c r="I16" s="104"/>
      <c r="J16" s="101"/>
      <c r="K16" s="102"/>
      <c r="L16" s="104"/>
      <c r="M16" s="101">
        <v>2</v>
      </c>
      <c r="N16" s="102">
        <v>2</v>
      </c>
      <c r="O16" s="104" t="s">
        <v>43</v>
      </c>
      <c r="P16" s="101">
        <v>2</v>
      </c>
      <c r="Q16" s="102">
        <v>2</v>
      </c>
      <c r="R16" s="104" t="s">
        <v>43</v>
      </c>
      <c r="S16" s="237">
        <f>SUM(G16,J16,M16,P16)*15</f>
        <v>60</v>
      </c>
      <c r="T16" s="82">
        <f>SUM(H16,K16,N16,Q16)</f>
        <v>4</v>
      </c>
    </row>
    <row r="17" spans="1:20" ht="13.5" customHeight="1" thickTop="1" thickBot="1" x14ac:dyDescent="0.25">
      <c r="A17" s="261" t="s">
        <v>15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3"/>
    </row>
    <row r="18" spans="1:20" ht="13.5" customHeight="1" thickBot="1" x14ac:dyDescent="0.25">
      <c r="A18" s="133" t="s">
        <v>205</v>
      </c>
      <c r="B18" s="134"/>
      <c r="C18" s="135"/>
      <c r="D18" s="135"/>
      <c r="E18" s="135"/>
      <c r="F18" s="136"/>
      <c r="G18" s="27"/>
      <c r="H18" s="28">
        <v>5</v>
      </c>
      <c r="I18" s="29"/>
      <c r="J18" s="27"/>
      <c r="K18" s="28">
        <v>5</v>
      </c>
      <c r="L18" s="89"/>
      <c r="M18" s="27"/>
      <c r="N18" s="28">
        <v>5</v>
      </c>
      <c r="O18" s="29"/>
      <c r="P18" s="27"/>
      <c r="Q18" s="28">
        <v>4</v>
      </c>
      <c r="R18" s="172"/>
      <c r="S18" s="238"/>
      <c r="T18" s="147">
        <f t="shared" ref="T18" si="6">SUM(H18,K18,N18,Q18)</f>
        <v>19</v>
      </c>
    </row>
    <row r="19" spans="1:20" ht="13.5" customHeight="1" thickTop="1" thickBot="1" x14ac:dyDescent="0.25">
      <c r="A19" s="158" t="s">
        <v>56</v>
      </c>
      <c r="B19" s="150" t="s">
        <v>265</v>
      </c>
      <c r="C19" s="151"/>
      <c r="D19" s="151"/>
      <c r="E19" s="151" t="s">
        <v>168</v>
      </c>
      <c r="F19" s="152"/>
      <c r="G19" s="153"/>
      <c r="H19" s="154"/>
      <c r="I19" s="155"/>
      <c r="J19" s="153"/>
      <c r="K19" s="154"/>
      <c r="L19" s="155"/>
      <c r="M19" s="153">
        <v>0</v>
      </c>
      <c r="N19" s="154">
        <v>7</v>
      </c>
      <c r="O19" s="155" t="s">
        <v>43</v>
      </c>
      <c r="P19" s="153">
        <v>0</v>
      </c>
      <c r="Q19" s="154">
        <v>8</v>
      </c>
      <c r="R19" s="156" t="s">
        <v>43</v>
      </c>
      <c r="S19" s="239">
        <f t="shared" ref="S19" si="7">SUM(G19,J19,M19,P19)*15</f>
        <v>0</v>
      </c>
      <c r="T19" s="157">
        <f>SUM(H19,K19,N19,Q19)</f>
        <v>15</v>
      </c>
    </row>
    <row r="20" spans="1:20" ht="13.5" customHeight="1" thickTop="1" thickBot="1" x14ac:dyDescent="0.25">
      <c r="A20" s="298" t="s">
        <v>12</v>
      </c>
      <c r="B20" s="299"/>
      <c r="C20" s="299"/>
      <c r="D20" s="299"/>
      <c r="E20" s="299"/>
      <c r="F20" s="300"/>
      <c r="G20" s="225">
        <f t="shared" ref="G20:T20" si="8">SUM(G8:G19)</f>
        <v>10</v>
      </c>
      <c r="H20" s="23">
        <f t="shared" si="8"/>
        <v>30</v>
      </c>
      <c r="I20" s="24"/>
      <c r="J20" s="225">
        <f t="shared" si="8"/>
        <v>10</v>
      </c>
      <c r="K20" s="23">
        <f t="shared" si="8"/>
        <v>30</v>
      </c>
      <c r="L20" s="24"/>
      <c r="M20" s="225">
        <f t="shared" si="8"/>
        <v>6.5</v>
      </c>
      <c r="N20" s="23">
        <f t="shared" si="8"/>
        <v>30</v>
      </c>
      <c r="O20" s="24"/>
      <c r="P20" s="225">
        <f t="shared" si="8"/>
        <v>6.5</v>
      </c>
      <c r="Q20" s="23">
        <f t="shared" si="8"/>
        <v>30</v>
      </c>
      <c r="R20" s="24"/>
      <c r="S20" s="231">
        <f t="shared" si="8"/>
        <v>495</v>
      </c>
      <c r="T20" s="25">
        <f t="shared" si="8"/>
        <v>120</v>
      </c>
    </row>
    <row r="21" spans="1:20" ht="12.75" thickTop="1" x14ac:dyDescent="0.2"/>
    <row r="22" spans="1:20" x14ac:dyDescent="0.2">
      <c r="A22" s="1" t="s">
        <v>161</v>
      </c>
    </row>
    <row r="23" spans="1:20" x14ac:dyDescent="0.2">
      <c r="A23" s="1" t="s">
        <v>163</v>
      </c>
    </row>
    <row r="24" spans="1:20" x14ac:dyDescent="0.2">
      <c r="A24" s="1" t="s">
        <v>169</v>
      </c>
    </row>
    <row r="26" spans="1:20" x14ac:dyDescent="0.2">
      <c r="A26" s="171" t="s">
        <v>213</v>
      </c>
    </row>
    <row r="27" spans="1:20" x14ac:dyDescent="0.2">
      <c r="A27" s="113" t="s">
        <v>211</v>
      </c>
      <c r="D27" s="1" t="s">
        <v>214</v>
      </c>
      <c r="E27" s="113"/>
      <c r="G27" s="1" t="s">
        <v>162</v>
      </c>
      <c r="H27" s="113"/>
      <c r="K27" s="113"/>
      <c r="L27" s="113"/>
      <c r="M27" s="113" t="s">
        <v>195</v>
      </c>
      <c r="N27" s="113"/>
      <c r="P27" s="113"/>
      <c r="R27" s="114"/>
    </row>
    <row r="28" spans="1:20" x14ac:dyDescent="0.2">
      <c r="A28" s="113" t="s">
        <v>219</v>
      </c>
      <c r="D28" s="1" t="s">
        <v>200</v>
      </c>
      <c r="E28" s="113"/>
      <c r="G28" s="1" t="s">
        <v>164</v>
      </c>
      <c r="H28" s="113"/>
      <c r="K28" s="113"/>
      <c r="L28" s="113"/>
      <c r="M28" s="113" t="s">
        <v>193</v>
      </c>
      <c r="N28" s="113"/>
      <c r="P28" s="113"/>
      <c r="R28" s="114"/>
    </row>
    <row r="29" spans="1:20" x14ac:dyDescent="0.2">
      <c r="A29" s="1" t="s">
        <v>220</v>
      </c>
      <c r="D29" s="1" t="s">
        <v>210</v>
      </c>
      <c r="G29" s="1" t="s">
        <v>165</v>
      </c>
      <c r="M29" s="1" t="s">
        <v>194</v>
      </c>
      <c r="R29" s="18"/>
    </row>
    <row r="30" spans="1:20" x14ac:dyDescent="0.2">
      <c r="A30" s="1" t="s">
        <v>221</v>
      </c>
      <c r="G30" s="1" t="s">
        <v>166</v>
      </c>
      <c r="R30" s="18"/>
    </row>
    <row r="31" spans="1:20" x14ac:dyDescent="0.2">
      <c r="A31" s="1" t="s">
        <v>212</v>
      </c>
      <c r="G31" s="1" t="s">
        <v>167</v>
      </c>
      <c r="R31" s="18"/>
    </row>
    <row r="33" spans="1:1" x14ac:dyDescent="0.2">
      <c r="A33" s="171" t="s">
        <v>215</v>
      </c>
    </row>
    <row r="34" spans="1:1" x14ac:dyDescent="0.2">
      <c r="A34" s="1" t="s">
        <v>222</v>
      </c>
    </row>
    <row r="35" spans="1:1" x14ac:dyDescent="0.2">
      <c r="A35" s="1" t="s">
        <v>216</v>
      </c>
    </row>
    <row r="36" spans="1:1" x14ac:dyDescent="0.2">
      <c r="A36" s="1" t="s">
        <v>223</v>
      </c>
    </row>
    <row r="37" spans="1:1" x14ac:dyDescent="0.2">
      <c r="A37" s="1" t="s">
        <v>224</v>
      </c>
    </row>
    <row r="38" spans="1:1" x14ac:dyDescent="0.2">
      <c r="A38" s="1" t="s">
        <v>217</v>
      </c>
    </row>
  </sheetData>
  <sheetProtection password="CEBE" sheet="1" objects="1" scenarios="1"/>
  <mergeCells count="22">
    <mergeCell ref="A1:T1"/>
    <mergeCell ref="A2:T2"/>
    <mergeCell ref="G5:I5"/>
    <mergeCell ref="J5:L5"/>
    <mergeCell ref="M5:O5"/>
    <mergeCell ref="P5:R5"/>
    <mergeCell ref="S5:S6"/>
    <mergeCell ref="B3:K3"/>
    <mergeCell ref="L3:T3"/>
    <mergeCell ref="A20:F20"/>
    <mergeCell ref="A17:T17"/>
    <mergeCell ref="A7:T7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T5:T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W25" sqref="W25"/>
    </sheetView>
  </sheetViews>
  <sheetFormatPr defaultRowHeight="12" x14ac:dyDescent="0.2"/>
  <cols>
    <col min="1" max="1" width="35.570312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20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296" t="s">
        <v>410</v>
      </c>
      <c r="M3" s="296"/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70" t="s">
        <v>6</v>
      </c>
      <c r="J6" s="2" t="s">
        <v>5</v>
      </c>
      <c r="K6" s="19" t="s">
        <v>2</v>
      </c>
      <c r="L6" s="170" t="s">
        <v>6</v>
      </c>
      <c r="M6" s="2" t="s">
        <v>5</v>
      </c>
      <c r="N6" s="19" t="s">
        <v>2</v>
      </c>
      <c r="O6" s="170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3.5" customHeight="1" thickTop="1" thickBot="1" x14ac:dyDescent="0.25">
      <c r="A7" s="268" t="s">
        <v>203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</row>
    <row r="8" spans="1:20" ht="13.5" customHeight="1" x14ac:dyDescent="0.2">
      <c r="A8" s="117" t="s">
        <v>45</v>
      </c>
      <c r="B8" s="48" t="s">
        <v>290</v>
      </c>
      <c r="C8" s="49" t="s">
        <v>218</v>
      </c>
      <c r="D8" s="49" t="s">
        <v>199</v>
      </c>
      <c r="E8" s="49" t="s">
        <v>43</v>
      </c>
      <c r="F8" s="11">
        <v>60</v>
      </c>
      <c r="G8" s="27">
        <v>2</v>
      </c>
      <c r="H8" s="28">
        <v>9</v>
      </c>
      <c r="I8" s="17" t="s">
        <v>44</v>
      </c>
      <c r="J8" s="27">
        <v>2</v>
      </c>
      <c r="K8" s="28">
        <v>9</v>
      </c>
      <c r="L8" s="17" t="s">
        <v>44</v>
      </c>
      <c r="M8" s="27">
        <v>2</v>
      </c>
      <c r="N8" s="28">
        <v>9</v>
      </c>
      <c r="O8" s="17" t="s">
        <v>44</v>
      </c>
      <c r="P8" s="27">
        <v>2</v>
      </c>
      <c r="Q8" s="28">
        <v>9</v>
      </c>
      <c r="R8" s="17" t="s">
        <v>43</v>
      </c>
      <c r="S8" s="240">
        <f>SUM(G8,J8,M8,P8)*15</f>
        <v>120</v>
      </c>
      <c r="T8" s="30">
        <f>SUM(H8,K8,N8,Q8)</f>
        <v>36</v>
      </c>
    </row>
    <row r="9" spans="1:20" ht="13.5" customHeight="1" x14ac:dyDescent="0.2">
      <c r="A9" s="95" t="s">
        <v>46</v>
      </c>
      <c r="B9" s="71" t="s">
        <v>291</v>
      </c>
      <c r="C9" s="72" t="s">
        <v>218</v>
      </c>
      <c r="D9" s="72" t="s">
        <v>198</v>
      </c>
      <c r="E9" s="72" t="s">
        <v>47</v>
      </c>
      <c r="F9" s="73">
        <v>60</v>
      </c>
      <c r="G9" s="74">
        <v>1</v>
      </c>
      <c r="H9" s="75">
        <v>3</v>
      </c>
      <c r="I9" s="96" t="s">
        <v>43</v>
      </c>
      <c r="J9" s="74">
        <v>1</v>
      </c>
      <c r="K9" s="75">
        <v>3</v>
      </c>
      <c r="L9" s="76" t="s">
        <v>43</v>
      </c>
      <c r="M9" s="74"/>
      <c r="N9" s="75"/>
      <c r="O9" s="96"/>
      <c r="P9" s="74"/>
      <c r="Q9" s="75"/>
      <c r="R9" s="76"/>
      <c r="S9" s="233">
        <f t="shared" ref="S9:S18" si="0">SUM(G9,J9,M9,P9)*15</f>
        <v>30</v>
      </c>
      <c r="T9" s="94">
        <f>SUM(H9,K9,N9,Q9)</f>
        <v>6</v>
      </c>
    </row>
    <row r="10" spans="1:20" ht="13.5" customHeight="1" x14ac:dyDescent="0.2">
      <c r="A10" s="95" t="s">
        <v>57</v>
      </c>
      <c r="B10" s="71" t="s">
        <v>292</v>
      </c>
      <c r="C10" s="72" t="s">
        <v>218</v>
      </c>
      <c r="D10" s="72" t="s">
        <v>199</v>
      </c>
      <c r="E10" s="72" t="s">
        <v>43</v>
      </c>
      <c r="F10" s="73">
        <v>60</v>
      </c>
      <c r="G10" s="74">
        <v>1</v>
      </c>
      <c r="H10" s="75">
        <v>3</v>
      </c>
      <c r="I10" s="96" t="s">
        <v>43</v>
      </c>
      <c r="J10" s="74">
        <v>1</v>
      </c>
      <c r="K10" s="75">
        <v>3</v>
      </c>
      <c r="L10" s="76" t="s">
        <v>43</v>
      </c>
      <c r="M10" s="74">
        <v>1</v>
      </c>
      <c r="N10" s="75">
        <v>3</v>
      </c>
      <c r="O10" s="96" t="s">
        <v>43</v>
      </c>
      <c r="P10" s="74">
        <v>1</v>
      </c>
      <c r="Q10" s="75">
        <v>3</v>
      </c>
      <c r="R10" s="76" t="s">
        <v>43</v>
      </c>
      <c r="S10" s="233">
        <f t="shared" si="0"/>
        <v>60</v>
      </c>
      <c r="T10" s="94">
        <f t="shared" ref="T10:T14" si="1">SUM(H10,K10,N10,Q10)</f>
        <v>12</v>
      </c>
    </row>
    <row r="11" spans="1:20" ht="13.5" customHeight="1" x14ac:dyDescent="0.2">
      <c r="A11" s="70" t="s">
        <v>48</v>
      </c>
      <c r="B11" s="48" t="s">
        <v>293</v>
      </c>
      <c r="C11" s="49" t="s">
        <v>218</v>
      </c>
      <c r="D11" s="49" t="s">
        <v>198</v>
      </c>
      <c r="E11" s="49" t="s">
        <v>43</v>
      </c>
      <c r="F11" s="11">
        <v>60</v>
      </c>
      <c r="G11" s="3">
        <v>1</v>
      </c>
      <c r="H11" s="4">
        <v>3</v>
      </c>
      <c r="I11" s="5" t="s">
        <v>43</v>
      </c>
      <c r="J11" s="3">
        <v>1</v>
      </c>
      <c r="K11" s="4">
        <v>3</v>
      </c>
      <c r="L11" s="13" t="s">
        <v>44</v>
      </c>
      <c r="M11" s="3">
        <v>1</v>
      </c>
      <c r="N11" s="4">
        <v>3</v>
      </c>
      <c r="O11" s="5" t="s">
        <v>43</v>
      </c>
      <c r="P11" s="3">
        <v>1</v>
      </c>
      <c r="Q11" s="4">
        <v>3</v>
      </c>
      <c r="R11" s="5" t="s">
        <v>43</v>
      </c>
      <c r="S11" s="241">
        <f t="shared" si="0"/>
        <v>60</v>
      </c>
      <c r="T11" s="21">
        <f t="shared" si="1"/>
        <v>12</v>
      </c>
    </row>
    <row r="12" spans="1:20" ht="13.5" customHeight="1" thickBot="1" x14ac:dyDescent="0.25">
      <c r="A12" s="91" t="s">
        <v>58</v>
      </c>
      <c r="B12" s="57" t="s">
        <v>308</v>
      </c>
      <c r="C12" s="58" t="s">
        <v>218</v>
      </c>
      <c r="D12" s="58" t="s">
        <v>198</v>
      </c>
      <c r="E12" s="58" t="s">
        <v>43</v>
      </c>
      <c r="F12" s="12">
        <v>60</v>
      </c>
      <c r="G12" s="14">
        <v>1</v>
      </c>
      <c r="H12" s="15">
        <v>3</v>
      </c>
      <c r="I12" s="32" t="s">
        <v>44</v>
      </c>
      <c r="J12" s="14">
        <v>1</v>
      </c>
      <c r="K12" s="15">
        <v>3</v>
      </c>
      <c r="L12" s="81" t="s">
        <v>44</v>
      </c>
      <c r="M12" s="14"/>
      <c r="N12" s="15"/>
      <c r="O12" s="32"/>
      <c r="P12" s="14"/>
      <c r="Q12" s="15"/>
      <c r="R12" s="81"/>
      <c r="S12" s="245">
        <f>SUM(G12,J12,M12,P12)*15</f>
        <v>30</v>
      </c>
      <c r="T12" s="22">
        <f>SUM(H12,K12,N12,Q12)</f>
        <v>6</v>
      </c>
    </row>
    <row r="13" spans="1:20" ht="13.5" customHeight="1" x14ac:dyDescent="0.2">
      <c r="A13" s="115" t="s">
        <v>52</v>
      </c>
      <c r="B13" s="84" t="s">
        <v>258</v>
      </c>
      <c r="C13" s="85"/>
      <c r="D13" s="85" t="s">
        <v>209</v>
      </c>
      <c r="E13" s="85" t="s">
        <v>155</v>
      </c>
      <c r="F13" s="86">
        <v>45</v>
      </c>
      <c r="G13" s="167">
        <v>2</v>
      </c>
      <c r="H13" s="168">
        <v>3</v>
      </c>
      <c r="I13" s="69" t="s">
        <v>44</v>
      </c>
      <c r="J13" s="167">
        <v>2</v>
      </c>
      <c r="K13" s="168">
        <v>3</v>
      </c>
      <c r="L13" s="69" t="s">
        <v>44</v>
      </c>
      <c r="M13" s="167"/>
      <c r="N13" s="168"/>
      <c r="O13" s="69"/>
      <c r="P13" s="167"/>
      <c r="Q13" s="168"/>
      <c r="R13" s="69"/>
      <c r="S13" s="235">
        <f t="shared" si="0"/>
        <v>60</v>
      </c>
      <c r="T13" s="90">
        <f t="shared" si="1"/>
        <v>6</v>
      </c>
    </row>
    <row r="14" spans="1:20" ht="13.5" customHeight="1" x14ac:dyDescent="0.2">
      <c r="A14" s="70" t="s">
        <v>53</v>
      </c>
      <c r="B14" s="71" t="s">
        <v>259</v>
      </c>
      <c r="C14" s="72" t="s">
        <v>218</v>
      </c>
      <c r="D14" s="72" t="s">
        <v>209</v>
      </c>
      <c r="E14" s="72" t="s">
        <v>47</v>
      </c>
      <c r="F14" s="73">
        <v>45</v>
      </c>
      <c r="G14" s="74">
        <v>2</v>
      </c>
      <c r="H14" s="75">
        <v>2</v>
      </c>
      <c r="I14" s="76" t="s">
        <v>43</v>
      </c>
      <c r="J14" s="74">
        <v>2</v>
      </c>
      <c r="K14" s="75">
        <v>2</v>
      </c>
      <c r="L14" s="76" t="s">
        <v>43</v>
      </c>
      <c r="M14" s="74"/>
      <c r="N14" s="75"/>
      <c r="O14" s="76"/>
      <c r="P14" s="74"/>
      <c r="Q14" s="75"/>
      <c r="R14" s="76"/>
      <c r="S14" s="236">
        <f t="shared" si="0"/>
        <v>60</v>
      </c>
      <c r="T14" s="77">
        <f t="shared" si="1"/>
        <v>4</v>
      </c>
    </row>
    <row r="15" spans="1:20" ht="13.5" customHeight="1" thickBot="1" x14ac:dyDescent="0.25">
      <c r="A15" s="132" t="s">
        <v>51</v>
      </c>
      <c r="B15" s="78" t="s">
        <v>273</v>
      </c>
      <c r="C15" s="79" t="s">
        <v>218</v>
      </c>
      <c r="D15" s="79" t="s">
        <v>209</v>
      </c>
      <c r="E15" s="79" t="s">
        <v>47</v>
      </c>
      <c r="F15" s="80">
        <v>45</v>
      </c>
      <c r="G15" s="101"/>
      <c r="H15" s="102"/>
      <c r="I15" s="104"/>
      <c r="J15" s="101"/>
      <c r="K15" s="102"/>
      <c r="L15" s="104"/>
      <c r="M15" s="101">
        <v>2</v>
      </c>
      <c r="N15" s="102">
        <v>2</v>
      </c>
      <c r="O15" s="104" t="s">
        <v>43</v>
      </c>
      <c r="P15" s="101">
        <v>2</v>
      </c>
      <c r="Q15" s="102">
        <v>2</v>
      </c>
      <c r="R15" s="104" t="s">
        <v>43</v>
      </c>
      <c r="S15" s="237">
        <f>SUM(G15,J15,M15,P15)*15</f>
        <v>60</v>
      </c>
      <c r="T15" s="82">
        <f>SUM(H15,K15,N15,Q15)</f>
        <v>4</v>
      </c>
    </row>
    <row r="16" spans="1:20" ht="13.5" customHeight="1" thickTop="1" thickBot="1" x14ac:dyDescent="0.25">
      <c r="A16" s="261" t="s">
        <v>15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3"/>
    </row>
    <row r="17" spans="1:20" ht="13.5" customHeight="1" thickBot="1" x14ac:dyDescent="0.25">
      <c r="A17" s="133" t="s">
        <v>205</v>
      </c>
      <c r="B17" s="134"/>
      <c r="C17" s="135"/>
      <c r="D17" s="135"/>
      <c r="E17" s="135"/>
      <c r="F17" s="136"/>
      <c r="G17" s="140"/>
      <c r="H17" s="141">
        <v>4</v>
      </c>
      <c r="I17" s="143"/>
      <c r="J17" s="140"/>
      <c r="K17" s="141">
        <v>4</v>
      </c>
      <c r="L17" s="31"/>
      <c r="M17" s="140"/>
      <c r="N17" s="141">
        <v>6</v>
      </c>
      <c r="O17" s="143"/>
      <c r="P17" s="140"/>
      <c r="Q17" s="141">
        <v>5</v>
      </c>
      <c r="R17" s="159"/>
      <c r="S17" s="238"/>
      <c r="T17" s="147">
        <f t="shared" ref="T17" si="2">SUM(H17,K17,N17,Q17)</f>
        <v>19</v>
      </c>
    </row>
    <row r="18" spans="1:20" ht="13.5" customHeight="1" thickTop="1" thickBot="1" x14ac:dyDescent="0.25">
      <c r="A18" s="158" t="s">
        <v>56</v>
      </c>
      <c r="B18" s="150" t="s">
        <v>265</v>
      </c>
      <c r="C18" s="160"/>
      <c r="D18" s="160"/>
      <c r="E18" s="160" t="s">
        <v>168</v>
      </c>
      <c r="F18" s="161"/>
      <c r="G18" s="162"/>
      <c r="H18" s="163"/>
      <c r="I18" s="164"/>
      <c r="J18" s="162"/>
      <c r="K18" s="163"/>
      <c r="L18" s="164"/>
      <c r="M18" s="162">
        <v>0</v>
      </c>
      <c r="N18" s="163">
        <v>7</v>
      </c>
      <c r="O18" s="164" t="s">
        <v>43</v>
      </c>
      <c r="P18" s="162">
        <v>0</v>
      </c>
      <c r="Q18" s="163">
        <v>8</v>
      </c>
      <c r="R18" s="165" t="s">
        <v>43</v>
      </c>
      <c r="S18" s="239">
        <f t="shared" si="0"/>
        <v>0</v>
      </c>
      <c r="T18" s="166">
        <f>SUM(H18,K18,N18,,Q18)</f>
        <v>15</v>
      </c>
    </row>
    <row r="19" spans="1:20" ht="13.5" customHeight="1" thickTop="1" thickBot="1" x14ac:dyDescent="0.25">
      <c r="A19" s="298" t="s">
        <v>12</v>
      </c>
      <c r="B19" s="299"/>
      <c r="C19" s="299"/>
      <c r="D19" s="299"/>
      <c r="E19" s="299"/>
      <c r="F19" s="300"/>
      <c r="G19" s="225">
        <f t="shared" ref="G19:T19" si="3">SUM(G8:G18)</f>
        <v>10</v>
      </c>
      <c r="H19" s="23">
        <f t="shared" si="3"/>
        <v>30</v>
      </c>
      <c r="I19" s="24"/>
      <c r="J19" s="225">
        <f t="shared" si="3"/>
        <v>10</v>
      </c>
      <c r="K19" s="23">
        <f t="shared" si="3"/>
        <v>30</v>
      </c>
      <c r="L19" s="24"/>
      <c r="M19" s="225">
        <f t="shared" si="3"/>
        <v>6</v>
      </c>
      <c r="N19" s="23">
        <f t="shared" si="3"/>
        <v>30</v>
      </c>
      <c r="O19" s="24"/>
      <c r="P19" s="225">
        <f t="shared" si="3"/>
        <v>6</v>
      </c>
      <c r="Q19" s="23">
        <f t="shared" si="3"/>
        <v>30</v>
      </c>
      <c r="R19" s="24"/>
      <c r="S19" s="231">
        <f t="shared" si="3"/>
        <v>480</v>
      </c>
      <c r="T19" s="25">
        <f t="shared" si="3"/>
        <v>120</v>
      </c>
    </row>
    <row r="20" spans="1:20" ht="12.75" thickTop="1" x14ac:dyDescent="0.2"/>
    <row r="21" spans="1:20" x14ac:dyDescent="0.2">
      <c r="A21" s="1" t="s">
        <v>161</v>
      </c>
    </row>
    <row r="22" spans="1:20" x14ac:dyDescent="0.2">
      <c r="A22" s="1" t="s">
        <v>163</v>
      </c>
    </row>
    <row r="23" spans="1:20" x14ac:dyDescent="0.2">
      <c r="A23" s="1" t="s">
        <v>169</v>
      </c>
    </row>
    <row r="25" spans="1:20" x14ac:dyDescent="0.2">
      <c r="A25" s="171" t="s">
        <v>213</v>
      </c>
    </row>
    <row r="26" spans="1:20" x14ac:dyDescent="0.2">
      <c r="A26" s="113" t="s">
        <v>211</v>
      </c>
      <c r="D26" s="1" t="s">
        <v>214</v>
      </c>
      <c r="E26" s="113"/>
      <c r="G26" s="1" t="s">
        <v>162</v>
      </c>
      <c r="H26" s="113"/>
      <c r="K26" s="113"/>
      <c r="L26" s="113"/>
      <c r="M26" s="113" t="s">
        <v>195</v>
      </c>
      <c r="N26" s="113"/>
      <c r="P26" s="113"/>
      <c r="R26" s="114"/>
    </row>
    <row r="27" spans="1:20" x14ac:dyDescent="0.2">
      <c r="A27" s="113" t="s">
        <v>219</v>
      </c>
      <c r="D27" s="1" t="s">
        <v>200</v>
      </c>
      <c r="E27" s="113"/>
      <c r="G27" s="1" t="s">
        <v>164</v>
      </c>
      <c r="H27" s="113"/>
      <c r="K27" s="113"/>
      <c r="L27" s="113"/>
      <c r="M27" s="113" t="s">
        <v>193</v>
      </c>
      <c r="N27" s="113"/>
      <c r="P27" s="113"/>
      <c r="R27" s="114"/>
    </row>
    <row r="28" spans="1:20" x14ac:dyDescent="0.2">
      <c r="A28" s="1" t="s">
        <v>220</v>
      </c>
      <c r="D28" s="1" t="s">
        <v>210</v>
      </c>
      <c r="G28" s="1" t="s">
        <v>165</v>
      </c>
      <c r="M28" s="1" t="s">
        <v>194</v>
      </c>
      <c r="R28" s="18"/>
    </row>
    <row r="29" spans="1:20" x14ac:dyDescent="0.2">
      <c r="A29" s="1" t="s">
        <v>221</v>
      </c>
      <c r="G29" s="1" t="s">
        <v>166</v>
      </c>
      <c r="R29" s="18"/>
    </row>
    <row r="30" spans="1:20" x14ac:dyDescent="0.2">
      <c r="A30" s="1" t="s">
        <v>212</v>
      </c>
      <c r="G30" s="1" t="s">
        <v>167</v>
      </c>
      <c r="R30" s="18"/>
    </row>
    <row r="32" spans="1:20" x14ac:dyDescent="0.2">
      <c r="A32" s="171" t="s">
        <v>215</v>
      </c>
    </row>
    <row r="33" spans="1:1" x14ac:dyDescent="0.2">
      <c r="A33" s="1" t="s">
        <v>222</v>
      </c>
    </row>
    <row r="34" spans="1:1" x14ac:dyDescent="0.2">
      <c r="A34" s="1" t="s">
        <v>216</v>
      </c>
    </row>
    <row r="35" spans="1:1" x14ac:dyDescent="0.2">
      <c r="A35" s="1" t="s">
        <v>223</v>
      </c>
    </row>
    <row r="36" spans="1:1" x14ac:dyDescent="0.2">
      <c r="A36" s="1" t="s">
        <v>224</v>
      </c>
    </row>
    <row r="37" spans="1:1" x14ac:dyDescent="0.2">
      <c r="A37" s="1" t="s">
        <v>217</v>
      </c>
    </row>
  </sheetData>
  <sheetProtection password="CEBE" sheet="1" objects="1" scenarios="1"/>
  <mergeCells count="22">
    <mergeCell ref="A1:T1"/>
    <mergeCell ref="A2:T2"/>
    <mergeCell ref="A4:F4"/>
    <mergeCell ref="G4:R4"/>
    <mergeCell ref="S4:T4"/>
    <mergeCell ref="B3:K3"/>
    <mergeCell ref="L3:T3"/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U1" sqref="U1"/>
    </sheetView>
  </sheetViews>
  <sheetFormatPr defaultRowHeight="12" x14ac:dyDescent="0.2"/>
  <cols>
    <col min="1" max="1" width="35.2851562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408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296" t="s">
        <v>410</v>
      </c>
      <c r="M3" s="296"/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85" t="s">
        <v>6</v>
      </c>
      <c r="J6" s="2" t="s">
        <v>5</v>
      </c>
      <c r="K6" s="19" t="s">
        <v>2</v>
      </c>
      <c r="L6" s="185" t="s">
        <v>6</v>
      </c>
      <c r="M6" s="2" t="s">
        <v>5</v>
      </c>
      <c r="N6" s="19" t="s">
        <v>2</v>
      </c>
      <c r="O6" s="185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3.5" customHeight="1" thickTop="1" thickBot="1" x14ac:dyDescent="0.25">
      <c r="A7" s="268" t="s">
        <v>203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</row>
    <row r="8" spans="1:20" ht="13.5" customHeight="1" x14ac:dyDescent="0.2">
      <c r="A8" s="117" t="s">
        <v>50</v>
      </c>
      <c r="B8" s="50" t="s">
        <v>294</v>
      </c>
      <c r="C8" s="51" t="s">
        <v>218</v>
      </c>
      <c r="D8" s="51" t="s">
        <v>199</v>
      </c>
      <c r="E8" s="145" t="s">
        <v>43</v>
      </c>
      <c r="F8" s="26">
        <v>60</v>
      </c>
      <c r="G8" s="27">
        <v>2</v>
      </c>
      <c r="H8" s="28">
        <v>9</v>
      </c>
      <c r="I8" s="17" t="s">
        <v>44</v>
      </c>
      <c r="J8" s="27">
        <v>2</v>
      </c>
      <c r="K8" s="28">
        <v>9</v>
      </c>
      <c r="L8" s="29" t="s">
        <v>44</v>
      </c>
      <c r="M8" s="27">
        <v>2</v>
      </c>
      <c r="N8" s="28">
        <v>9</v>
      </c>
      <c r="O8" s="17" t="s">
        <v>44</v>
      </c>
      <c r="P8" s="27">
        <v>2</v>
      </c>
      <c r="Q8" s="28">
        <v>9</v>
      </c>
      <c r="R8" s="29" t="s">
        <v>43</v>
      </c>
      <c r="S8" s="240">
        <f>SUM(G8,J8,M8,P8)*15</f>
        <v>120</v>
      </c>
      <c r="T8" s="30">
        <f>SUM(H8,K8,N8,Q8)</f>
        <v>36</v>
      </c>
    </row>
    <row r="9" spans="1:20" ht="13.5" customHeight="1" x14ac:dyDescent="0.2">
      <c r="A9" s="95" t="s">
        <v>46</v>
      </c>
      <c r="B9" s="48" t="s">
        <v>295</v>
      </c>
      <c r="C9" s="49"/>
      <c r="D9" s="49" t="s">
        <v>209</v>
      </c>
      <c r="E9" s="146" t="s">
        <v>47</v>
      </c>
      <c r="F9" s="11">
        <v>60</v>
      </c>
      <c r="G9" s="3"/>
      <c r="H9" s="4"/>
      <c r="I9" s="5"/>
      <c r="J9" s="3">
        <v>1</v>
      </c>
      <c r="K9" s="4">
        <v>5</v>
      </c>
      <c r="L9" s="13" t="s">
        <v>43</v>
      </c>
      <c r="M9" s="3"/>
      <c r="N9" s="4"/>
      <c r="O9" s="5"/>
      <c r="P9" s="3"/>
      <c r="Q9" s="4"/>
      <c r="R9" s="13"/>
      <c r="S9" s="240">
        <f t="shared" ref="S9:S14" si="0">SUM(G9,J9,M9,P9)*15</f>
        <v>15</v>
      </c>
      <c r="T9" s="30">
        <f t="shared" ref="T9:T14" si="1">SUM(H9,K9,N9,Q9)</f>
        <v>5</v>
      </c>
    </row>
    <row r="10" spans="1:20" ht="13.5" customHeight="1" x14ac:dyDescent="0.2">
      <c r="A10" s="70" t="s">
        <v>48</v>
      </c>
      <c r="B10" s="48" t="s">
        <v>304</v>
      </c>
      <c r="C10" s="49" t="s">
        <v>218</v>
      </c>
      <c r="D10" s="49" t="s">
        <v>209</v>
      </c>
      <c r="E10" s="146" t="s">
        <v>43</v>
      </c>
      <c r="F10" s="11">
        <v>60</v>
      </c>
      <c r="G10" s="3">
        <v>1</v>
      </c>
      <c r="H10" s="4">
        <v>5</v>
      </c>
      <c r="I10" s="5" t="s">
        <v>43</v>
      </c>
      <c r="J10" s="3">
        <v>1</v>
      </c>
      <c r="K10" s="4">
        <v>5</v>
      </c>
      <c r="L10" s="76" t="s">
        <v>44</v>
      </c>
      <c r="M10" s="3">
        <v>1</v>
      </c>
      <c r="N10" s="4">
        <v>5</v>
      </c>
      <c r="O10" s="5" t="s">
        <v>43</v>
      </c>
      <c r="P10" s="3">
        <v>1</v>
      </c>
      <c r="Q10" s="4">
        <v>5</v>
      </c>
      <c r="R10" s="76" t="s">
        <v>43</v>
      </c>
      <c r="S10" s="241">
        <f t="shared" si="0"/>
        <v>60</v>
      </c>
      <c r="T10" s="21">
        <f t="shared" si="1"/>
        <v>20</v>
      </c>
    </row>
    <row r="11" spans="1:20" ht="13.5" customHeight="1" x14ac:dyDescent="0.2">
      <c r="A11" s="132" t="s">
        <v>62</v>
      </c>
      <c r="B11" s="55" t="s">
        <v>296</v>
      </c>
      <c r="C11" s="56" t="s">
        <v>218</v>
      </c>
      <c r="D11" s="56" t="s">
        <v>209</v>
      </c>
      <c r="E11" s="189" t="s">
        <v>43</v>
      </c>
      <c r="F11" s="52">
        <v>60</v>
      </c>
      <c r="G11" s="6">
        <v>1</v>
      </c>
      <c r="H11" s="7">
        <v>2</v>
      </c>
      <c r="I11" s="8" t="s">
        <v>43</v>
      </c>
      <c r="J11" s="6">
        <v>1</v>
      </c>
      <c r="K11" s="7">
        <v>2</v>
      </c>
      <c r="L11" s="9" t="s">
        <v>43</v>
      </c>
      <c r="M11" s="6"/>
      <c r="N11" s="7"/>
      <c r="O11" s="8"/>
      <c r="P11" s="6"/>
      <c r="Q11" s="7"/>
      <c r="R11" s="9"/>
      <c r="S11" s="243">
        <f t="shared" si="0"/>
        <v>30</v>
      </c>
      <c r="T11" s="59">
        <f t="shared" si="1"/>
        <v>4</v>
      </c>
    </row>
    <row r="12" spans="1:20" ht="13.5" customHeight="1" thickBot="1" x14ac:dyDescent="0.25">
      <c r="A12" s="97" t="s">
        <v>61</v>
      </c>
      <c r="B12" s="57" t="s">
        <v>297</v>
      </c>
      <c r="C12" s="58"/>
      <c r="D12" s="58" t="s">
        <v>209</v>
      </c>
      <c r="E12" s="187" t="s">
        <v>47</v>
      </c>
      <c r="F12" s="12">
        <v>60</v>
      </c>
      <c r="G12" s="14">
        <v>1</v>
      </c>
      <c r="H12" s="15">
        <v>5</v>
      </c>
      <c r="I12" s="32" t="s">
        <v>43</v>
      </c>
      <c r="J12" s="14"/>
      <c r="K12" s="15"/>
      <c r="L12" s="16"/>
      <c r="M12" s="14"/>
      <c r="N12" s="15"/>
      <c r="O12" s="32"/>
      <c r="P12" s="14"/>
      <c r="Q12" s="15"/>
      <c r="R12" s="16"/>
      <c r="S12" s="245">
        <f>SUM(G12,J12,M12,P12)*15</f>
        <v>15</v>
      </c>
      <c r="T12" s="22">
        <f>SUM(H12,K12,N12,Q12)</f>
        <v>5</v>
      </c>
    </row>
    <row r="13" spans="1:20" ht="13.5" customHeight="1" x14ac:dyDescent="0.2">
      <c r="A13" s="83" t="s">
        <v>52</v>
      </c>
      <c r="B13" s="98" t="s">
        <v>258</v>
      </c>
      <c r="C13" s="99"/>
      <c r="D13" s="99" t="s">
        <v>209</v>
      </c>
      <c r="E13" s="99" t="s">
        <v>155</v>
      </c>
      <c r="F13" s="100">
        <v>45</v>
      </c>
      <c r="G13" s="87">
        <v>2</v>
      </c>
      <c r="H13" s="88">
        <v>3</v>
      </c>
      <c r="I13" s="89" t="s">
        <v>44</v>
      </c>
      <c r="J13" s="87">
        <v>2</v>
      </c>
      <c r="K13" s="88">
        <v>3</v>
      </c>
      <c r="L13" s="89" t="s">
        <v>44</v>
      </c>
      <c r="M13" s="87"/>
      <c r="N13" s="88"/>
      <c r="O13" s="89"/>
      <c r="P13" s="87"/>
      <c r="Q13" s="88"/>
      <c r="R13" s="89"/>
      <c r="S13" s="246">
        <f t="shared" si="0"/>
        <v>60</v>
      </c>
      <c r="T13" s="94">
        <f t="shared" si="1"/>
        <v>6</v>
      </c>
    </row>
    <row r="14" spans="1:20" ht="13.5" customHeight="1" x14ac:dyDescent="0.2">
      <c r="A14" s="70" t="s">
        <v>53</v>
      </c>
      <c r="B14" s="71" t="s">
        <v>259</v>
      </c>
      <c r="C14" s="72" t="s">
        <v>218</v>
      </c>
      <c r="D14" s="72" t="s">
        <v>209</v>
      </c>
      <c r="E14" s="72" t="s">
        <v>47</v>
      </c>
      <c r="F14" s="73">
        <v>45</v>
      </c>
      <c r="G14" s="74">
        <v>2</v>
      </c>
      <c r="H14" s="75">
        <v>2</v>
      </c>
      <c r="I14" s="76" t="s">
        <v>43</v>
      </c>
      <c r="J14" s="74">
        <v>2</v>
      </c>
      <c r="K14" s="75">
        <v>2</v>
      </c>
      <c r="L14" s="76" t="s">
        <v>43</v>
      </c>
      <c r="M14" s="74"/>
      <c r="N14" s="75"/>
      <c r="O14" s="76"/>
      <c r="P14" s="74"/>
      <c r="Q14" s="75"/>
      <c r="R14" s="76"/>
      <c r="S14" s="236">
        <f t="shared" si="0"/>
        <v>60</v>
      </c>
      <c r="T14" s="77">
        <f t="shared" si="1"/>
        <v>4</v>
      </c>
    </row>
    <row r="15" spans="1:20" ht="13.5" customHeight="1" thickBot="1" x14ac:dyDescent="0.25">
      <c r="A15" s="132" t="s">
        <v>51</v>
      </c>
      <c r="B15" s="78" t="s">
        <v>273</v>
      </c>
      <c r="C15" s="79" t="s">
        <v>218</v>
      </c>
      <c r="D15" s="79" t="s">
        <v>209</v>
      </c>
      <c r="E15" s="79" t="s">
        <v>47</v>
      </c>
      <c r="F15" s="80">
        <v>45</v>
      </c>
      <c r="G15" s="101"/>
      <c r="H15" s="102"/>
      <c r="I15" s="104"/>
      <c r="J15" s="101"/>
      <c r="K15" s="102"/>
      <c r="L15" s="104"/>
      <c r="M15" s="101">
        <v>2</v>
      </c>
      <c r="N15" s="102">
        <v>2</v>
      </c>
      <c r="O15" s="104" t="s">
        <v>43</v>
      </c>
      <c r="P15" s="101">
        <v>2</v>
      </c>
      <c r="Q15" s="102">
        <v>2</v>
      </c>
      <c r="R15" s="104" t="s">
        <v>43</v>
      </c>
      <c r="S15" s="237">
        <f>SUM(G15,J15,M15,P15)*15</f>
        <v>60</v>
      </c>
      <c r="T15" s="82">
        <f>SUM(H15,K15,N15,Q15)</f>
        <v>4</v>
      </c>
    </row>
    <row r="16" spans="1:20" ht="13.5" customHeight="1" thickTop="1" thickBot="1" x14ac:dyDescent="0.25">
      <c r="A16" s="261" t="s">
        <v>15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3"/>
    </row>
    <row r="17" spans="1:20" ht="13.5" customHeight="1" thickBot="1" x14ac:dyDescent="0.25">
      <c r="A17" s="133" t="s">
        <v>205</v>
      </c>
      <c r="B17" s="134"/>
      <c r="C17" s="135"/>
      <c r="D17" s="135"/>
      <c r="E17" s="135"/>
      <c r="F17" s="136"/>
      <c r="G17" s="27"/>
      <c r="H17" s="28">
        <v>4</v>
      </c>
      <c r="I17" s="29"/>
      <c r="J17" s="27"/>
      <c r="K17" s="28">
        <v>4</v>
      </c>
      <c r="L17" s="89"/>
      <c r="M17" s="27"/>
      <c r="N17" s="28">
        <v>7</v>
      </c>
      <c r="O17" s="29"/>
      <c r="P17" s="27"/>
      <c r="Q17" s="28">
        <v>6</v>
      </c>
      <c r="R17" s="172"/>
      <c r="S17" s="238"/>
      <c r="T17" s="147">
        <f t="shared" ref="T17" si="2">SUM(H17,K17,N17,Q17)</f>
        <v>21</v>
      </c>
    </row>
    <row r="18" spans="1:20" ht="13.5" customHeight="1" thickTop="1" thickBot="1" x14ac:dyDescent="0.25">
      <c r="A18" s="158" t="s">
        <v>56</v>
      </c>
      <c r="B18" s="150" t="s">
        <v>265</v>
      </c>
      <c r="C18" s="151"/>
      <c r="D18" s="151"/>
      <c r="E18" s="151" t="s">
        <v>168</v>
      </c>
      <c r="F18" s="152"/>
      <c r="G18" s="153"/>
      <c r="H18" s="154"/>
      <c r="I18" s="155"/>
      <c r="J18" s="153"/>
      <c r="K18" s="154"/>
      <c r="L18" s="155"/>
      <c r="M18" s="153">
        <v>0</v>
      </c>
      <c r="N18" s="154">
        <v>7</v>
      </c>
      <c r="O18" s="155" t="s">
        <v>43</v>
      </c>
      <c r="P18" s="153">
        <v>0</v>
      </c>
      <c r="Q18" s="154">
        <v>8</v>
      </c>
      <c r="R18" s="156" t="s">
        <v>43</v>
      </c>
      <c r="S18" s="239">
        <f t="shared" ref="S18" si="3">SUM(G18,J18,M18,P18)*15</f>
        <v>0</v>
      </c>
      <c r="T18" s="157">
        <f>SUM(H18,K18,N18,Q18)</f>
        <v>15</v>
      </c>
    </row>
    <row r="19" spans="1:20" ht="13.5" customHeight="1" thickTop="1" thickBot="1" x14ac:dyDescent="0.3">
      <c r="A19" s="298" t="s">
        <v>12</v>
      </c>
      <c r="B19" s="299"/>
      <c r="C19" s="299"/>
      <c r="D19" s="299"/>
      <c r="E19" s="299"/>
      <c r="F19" s="301"/>
      <c r="G19" s="225">
        <f>SUM(G8:G18)</f>
        <v>9</v>
      </c>
      <c r="H19" s="23">
        <f>SUM(H8:H18)</f>
        <v>30</v>
      </c>
      <c r="I19" s="24"/>
      <c r="J19" s="225">
        <f>SUM(J8:J18)</f>
        <v>9</v>
      </c>
      <c r="K19" s="23">
        <f>SUM(K8:K18)</f>
        <v>30</v>
      </c>
      <c r="L19" s="24"/>
      <c r="M19" s="225">
        <f>SUM(M8:M18)</f>
        <v>5</v>
      </c>
      <c r="N19" s="23">
        <f>SUM(N8:N18)</f>
        <v>30</v>
      </c>
      <c r="O19" s="24"/>
      <c r="P19" s="225">
        <f>SUM(P8:P18)</f>
        <v>5</v>
      </c>
      <c r="Q19" s="23">
        <f>SUM(Q8:Q18)</f>
        <v>30</v>
      </c>
      <c r="R19" s="24"/>
      <c r="S19" s="231">
        <f>SUM(S8:S18)</f>
        <v>420</v>
      </c>
      <c r="T19" s="25">
        <f>SUM(T8:T18)</f>
        <v>120</v>
      </c>
    </row>
    <row r="20" spans="1:20" ht="12.75" thickTop="1" x14ac:dyDescent="0.2"/>
    <row r="21" spans="1:20" x14ac:dyDescent="0.2">
      <c r="A21" s="1" t="s">
        <v>161</v>
      </c>
    </row>
    <row r="22" spans="1:20" x14ac:dyDescent="0.2">
      <c r="A22" s="1" t="s">
        <v>163</v>
      </c>
    </row>
    <row r="23" spans="1:20" ht="16.5" customHeight="1" x14ac:dyDescent="0.2">
      <c r="A23" s="1" t="s">
        <v>169</v>
      </c>
    </row>
    <row r="25" spans="1:20" x14ac:dyDescent="0.2">
      <c r="A25" s="171" t="s">
        <v>213</v>
      </c>
    </row>
    <row r="26" spans="1:20" x14ac:dyDescent="0.2">
      <c r="A26" s="113" t="s">
        <v>211</v>
      </c>
      <c r="D26" s="1" t="s">
        <v>214</v>
      </c>
      <c r="E26" s="113"/>
      <c r="G26" s="1" t="s">
        <v>162</v>
      </c>
      <c r="H26" s="113"/>
      <c r="K26" s="113"/>
      <c r="L26" s="113"/>
      <c r="M26" s="113" t="s">
        <v>195</v>
      </c>
      <c r="N26" s="113"/>
      <c r="P26" s="113"/>
      <c r="R26" s="114"/>
    </row>
    <row r="27" spans="1:20" x14ac:dyDescent="0.2">
      <c r="A27" s="113" t="s">
        <v>219</v>
      </c>
      <c r="D27" s="1" t="s">
        <v>200</v>
      </c>
      <c r="E27" s="113"/>
      <c r="G27" s="1" t="s">
        <v>164</v>
      </c>
      <c r="H27" s="113"/>
      <c r="K27" s="113"/>
      <c r="L27" s="113"/>
      <c r="M27" s="113" t="s">
        <v>193</v>
      </c>
      <c r="N27" s="113"/>
      <c r="P27" s="113"/>
      <c r="R27" s="114"/>
    </row>
    <row r="28" spans="1:20" x14ac:dyDescent="0.2">
      <c r="A28" s="1" t="s">
        <v>220</v>
      </c>
      <c r="D28" s="1" t="s">
        <v>210</v>
      </c>
      <c r="G28" s="1" t="s">
        <v>165</v>
      </c>
      <c r="M28" s="1" t="s">
        <v>194</v>
      </c>
      <c r="R28" s="18"/>
    </row>
    <row r="29" spans="1:20" x14ac:dyDescent="0.2">
      <c r="A29" s="1" t="s">
        <v>221</v>
      </c>
      <c r="G29" s="1" t="s">
        <v>166</v>
      </c>
      <c r="R29" s="18"/>
    </row>
    <row r="30" spans="1:20" x14ac:dyDescent="0.2">
      <c r="A30" s="1" t="s">
        <v>212</v>
      </c>
      <c r="G30" s="1" t="s">
        <v>167</v>
      </c>
      <c r="R30" s="18"/>
    </row>
    <row r="32" spans="1:20" x14ac:dyDescent="0.2">
      <c r="A32" s="171" t="s">
        <v>215</v>
      </c>
    </row>
    <row r="33" spans="1:1" x14ac:dyDescent="0.2">
      <c r="A33" s="1" t="s">
        <v>222</v>
      </c>
    </row>
    <row r="34" spans="1:1" x14ac:dyDescent="0.2">
      <c r="A34" s="1" t="s">
        <v>216</v>
      </c>
    </row>
    <row r="35" spans="1:1" x14ac:dyDescent="0.2">
      <c r="A35" s="1" t="s">
        <v>223</v>
      </c>
    </row>
    <row r="36" spans="1:1" x14ac:dyDescent="0.2">
      <c r="A36" s="1" t="s">
        <v>224</v>
      </c>
    </row>
    <row r="37" spans="1:1" x14ac:dyDescent="0.2">
      <c r="A37" s="1" t="s">
        <v>217</v>
      </c>
    </row>
  </sheetData>
  <sheetProtection password="CEBE" sheet="1" objects="1" scenarios="1"/>
  <mergeCells count="22">
    <mergeCell ref="A4:F4"/>
    <mergeCell ref="G4:R4"/>
    <mergeCell ref="S4:T4"/>
    <mergeCell ref="A1:T1"/>
    <mergeCell ref="A2:T2"/>
    <mergeCell ref="B3:K3"/>
    <mergeCell ref="L3:T3"/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horizont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U1" sqref="U1"/>
    </sheetView>
  </sheetViews>
  <sheetFormatPr defaultRowHeight="12" x14ac:dyDescent="0.2"/>
  <cols>
    <col min="1" max="1" width="3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25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296" t="s">
        <v>410</v>
      </c>
      <c r="M3" s="296"/>
      <c r="N3" s="296"/>
      <c r="O3" s="296"/>
      <c r="P3" s="296"/>
      <c r="Q3" s="296"/>
      <c r="R3" s="296"/>
      <c r="S3" s="296"/>
      <c r="T3" s="297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85" t="s">
        <v>6</v>
      </c>
      <c r="J6" s="2" t="s">
        <v>5</v>
      </c>
      <c r="K6" s="19" t="s">
        <v>2</v>
      </c>
      <c r="L6" s="185" t="s">
        <v>6</v>
      </c>
      <c r="M6" s="2" t="s">
        <v>5</v>
      </c>
      <c r="N6" s="19" t="s">
        <v>2</v>
      </c>
      <c r="O6" s="185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3.5" customHeight="1" thickTop="1" thickBot="1" x14ac:dyDescent="0.25">
      <c r="A7" s="268" t="s">
        <v>203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</row>
    <row r="8" spans="1:20" ht="13.5" customHeight="1" thickTop="1" x14ac:dyDescent="0.2">
      <c r="A8" s="92" t="s">
        <v>67</v>
      </c>
      <c r="B8" s="53" t="s">
        <v>298</v>
      </c>
      <c r="C8" s="54" t="s">
        <v>218</v>
      </c>
      <c r="D8" s="54" t="s">
        <v>199</v>
      </c>
      <c r="E8" s="188" t="s">
        <v>43</v>
      </c>
      <c r="F8" s="33">
        <v>60</v>
      </c>
      <c r="G8" s="34">
        <v>2</v>
      </c>
      <c r="H8" s="35">
        <v>9</v>
      </c>
      <c r="I8" s="65" t="s">
        <v>44</v>
      </c>
      <c r="J8" s="34">
        <v>2</v>
      </c>
      <c r="K8" s="35">
        <v>9</v>
      </c>
      <c r="L8" s="36" t="s">
        <v>44</v>
      </c>
      <c r="M8" s="34">
        <v>2</v>
      </c>
      <c r="N8" s="35">
        <v>9</v>
      </c>
      <c r="O8" s="65" t="s">
        <v>44</v>
      </c>
      <c r="P8" s="34">
        <v>2</v>
      </c>
      <c r="Q8" s="35">
        <v>9</v>
      </c>
      <c r="R8" s="36" t="s">
        <v>43</v>
      </c>
      <c r="S8" s="247">
        <f>SUM(G8,J8,M8,P8)*15</f>
        <v>120</v>
      </c>
      <c r="T8" s="37">
        <f>SUM(H8,K8,N8,Q8)</f>
        <v>36</v>
      </c>
    </row>
    <row r="9" spans="1:20" ht="13.5" customHeight="1" x14ac:dyDescent="0.2">
      <c r="A9" s="70" t="s">
        <v>48</v>
      </c>
      <c r="B9" s="78" t="s">
        <v>308</v>
      </c>
      <c r="C9" s="49" t="s">
        <v>218</v>
      </c>
      <c r="D9" s="49" t="s">
        <v>209</v>
      </c>
      <c r="E9" s="146" t="s">
        <v>43</v>
      </c>
      <c r="F9" s="11">
        <v>60</v>
      </c>
      <c r="G9" s="3">
        <v>1</v>
      </c>
      <c r="H9" s="4">
        <v>3</v>
      </c>
      <c r="I9" s="5" t="s">
        <v>43</v>
      </c>
      <c r="J9" s="3">
        <v>1</v>
      </c>
      <c r="K9" s="4">
        <v>3</v>
      </c>
      <c r="L9" s="76" t="s">
        <v>44</v>
      </c>
      <c r="M9" s="3">
        <v>1</v>
      </c>
      <c r="N9" s="4">
        <v>3</v>
      </c>
      <c r="O9" s="5" t="s">
        <v>43</v>
      </c>
      <c r="P9" s="3">
        <v>1</v>
      </c>
      <c r="Q9" s="4">
        <v>3</v>
      </c>
      <c r="R9" s="76" t="s">
        <v>43</v>
      </c>
      <c r="S9" s="241">
        <f t="shared" ref="S9:S14" si="0">SUM(G9,J9,M9,P9)*15</f>
        <v>60</v>
      </c>
      <c r="T9" s="21">
        <f t="shared" ref="T9:T14" si="1">SUM(H9,K9,N9,Q9)</f>
        <v>12</v>
      </c>
    </row>
    <row r="10" spans="1:20" ht="13.5" customHeight="1" x14ac:dyDescent="0.2">
      <c r="A10" s="70" t="s">
        <v>68</v>
      </c>
      <c r="B10" s="48" t="s">
        <v>299</v>
      </c>
      <c r="C10" s="49" t="s">
        <v>218</v>
      </c>
      <c r="D10" s="49" t="s">
        <v>209</v>
      </c>
      <c r="E10" s="146" t="s">
        <v>43</v>
      </c>
      <c r="F10" s="11">
        <v>60</v>
      </c>
      <c r="G10" s="3">
        <v>4</v>
      </c>
      <c r="H10" s="4">
        <v>3</v>
      </c>
      <c r="I10" s="5" t="s">
        <v>43</v>
      </c>
      <c r="J10" s="3">
        <v>4</v>
      </c>
      <c r="K10" s="4">
        <v>3</v>
      </c>
      <c r="L10" s="13" t="s">
        <v>43</v>
      </c>
      <c r="M10" s="3">
        <v>4</v>
      </c>
      <c r="N10" s="4">
        <v>3</v>
      </c>
      <c r="O10" s="5" t="s">
        <v>43</v>
      </c>
      <c r="P10" s="3">
        <v>4</v>
      </c>
      <c r="Q10" s="4">
        <v>3</v>
      </c>
      <c r="R10" s="13" t="s">
        <v>43</v>
      </c>
      <c r="S10" s="241">
        <f t="shared" si="0"/>
        <v>240</v>
      </c>
      <c r="T10" s="21">
        <f t="shared" si="1"/>
        <v>12</v>
      </c>
    </row>
    <row r="11" spans="1:20" ht="13.5" customHeight="1" x14ac:dyDescent="0.2">
      <c r="A11" s="70" t="s">
        <v>69</v>
      </c>
      <c r="B11" s="48" t="s">
        <v>300</v>
      </c>
      <c r="C11" s="49" t="s">
        <v>218</v>
      </c>
      <c r="D11" s="49" t="s">
        <v>209</v>
      </c>
      <c r="E11" s="146" t="s">
        <v>43</v>
      </c>
      <c r="F11" s="11">
        <v>60</v>
      </c>
      <c r="G11" s="3">
        <v>1</v>
      </c>
      <c r="H11" s="4">
        <v>3</v>
      </c>
      <c r="I11" s="5" t="s">
        <v>43</v>
      </c>
      <c r="J11" s="3">
        <v>1</v>
      </c>
      <c r="K11" s="4">
        <v>3</v>
      </c>
      <c r="L11" s="13" t="s">
        <v>43</v>
      </c>
      <c r="M11" s="3">
        <v>1</v>
      </c>
      <c r="N11" s="4">
        <v>3</v>
      </c>
      <c r="O11" s="5" t="s">
        <v>43</v>
      </c>
      <c r="P11" s="3"/>
      <c r="Q11" s="4"/>
      <c r="R11" s="13"/>
      <c r="S11" s="241">
        <f t="shared" si="0"/>
        <v>45</v>
      </c>
      <c r="T11" s="21">
        <f t="shared" si="1"/>
        <v>9</v>
      </c>
    </row>
    <row r="12" spans="1:20" ht="13.5" customHeight="1" thickBot="1" x14ac:dyDescent="0.25">
      <c r="A12" s="91" t="s">
        <v>60</v>
      </c>
      <c r="B12" s="55" t="s">
        <v>296</v>
      </c>
      <c r="C12" s="58" t="s">
        <v>218</v>
      </c>
      <c r="D12" s="58" t="s">
        <v>209</v>
      </c>
      <c r="E12" s="187" t="s">
        <v>43</v>
      </c>
      <c r="F12" s="12">
        <v>60</v>
      </c>
      <c r="G12" s="14">
        <v>1</v>
      </c>
      <c r="H12" s="15">
        <v>2</v>
      </c>
      <c r="I12" s="32" t="s">
        <v>43</v>
      </c>
      <c r="J12" s="14">
        <v>1</v>
      </c>
      <c r="K12" s="15">
        <v>2</v>
      </c>
      <c r="L12" s="16" t="s">
        <v>43</v>
      </c>
      <c r="M12" s="14"/>
      <c r="N12" s="15"/>
      <c r="O12" s="32"/>
      <c r="P12" s="14"/>
      <c r="Q12" s="15"/>
      <c r="R12" s="16"/>
      <c r="S12" s="245">
        <f t="shared" si="0"/>
        <v>30</v>
      </c>
      <c r="T12" s="22">
        <f t="shared" si="1"/>
        <v>4</v>
      </c>
    </row>
    <row r="13" spans="1:20" ht="13.5" customHeight="1" x14ac:dyDescent="0.2">
      <c r="A13" s="83" t="s">
        <v>52</v>
      </c>
      <c r="B13" s="84" t="s">
        <v>258</v>
      </c>
      <c r="C13" s="99"/>
      <c r="D13" s="99" t="s">
        <v>209</v>
      </c>
      <c r="E13" s="99" t="s">
        <v>155</v>
      </c>
      <c r="F13" s="100">
        <v>45</v>
      </c>
      <c r="G13" s="87">
        <v>2</v>
      </c>
      <c r="H13" s="88">
        <v>3</v>
      </c>
      <c r="I13" s="89" t="s">
        <v>44</v>
      </c>
      <c r="J13" s="87">
        <v>2</v>
      </c>
      <c r="K13" s="88">
        <v>3</v>
      </c>
      <c r="L13" s="89" t="s">
        <v>44</v>
      </c>
      <c r="M13" s="87"/>
      <c r="N13" s="88"/>
      <c r="O13" s="89"/>
      <c r="P13" s="87"/>
      <c r="Q13" s="88"/>
      <c r="R13" s="89"/>
      <c r="S13" s="246">
        <f t="shared" si="0"/>
        <v>60</v>
      </c>
      <c r="T13" s="94">
        <f t="shared" si="1"/>
        <v>6</v>
      </c>
    </row>
    <row r="14" spans="1:20" ht="13.5" customHeight="1" x14ac:dyDescent="0.2">
      <c r="A14" s="70" t="s">
        <v>53</v>
      </c>
      <c r="B14" s="71" t="s">
        <v>259</v>
      </c>
      <c r="C14" s="72" t="s">
        <v>218</v>
      </c>
      <c r="D14" s="72" t="s">
        <v>209</v>
      </c>
      <c r="E14" s="72" t="s">
        <v>47</v>
      </c>
      <c r="F14" s="73">
        <v>45</v>
      </c>
      <c r="G14" s="74">
        <v>2</v>
      </c>
      <c r="H14" s="75">
        <v>2</v>
      </c>
      <c r="I14" s="76" t="s">
        <v>43</v>
      </c>
      <c r="J14" s="74">
        <v>2</v>
      </c>
      <c r="K14" s="75">
        <v>2</v>
      </c>
      <c r="L14" s="76" t="s">
        <v>43</v>
      </c>
      <c r="M14" s="74"/>
      <c r="N14" s="75"/>
      <c r="O14" s="76"/>
      <c r="P14" s="74"/>
      <c r="Q14" s="75"/>
      <c r="R14" s="76"/>
      <c r="S14" s="236">
        <f t="shared" si="0"/>
        <v>60</v>
      </c>
      <c r="T14" s="77">
        <f t="shared" si="1"/>
        <v>4</v>
      </c>
    </row>
    <row r="15" spans="1:20" ht="13.5" customHeight="1" thickBot="1" x14ac:dyDescent="0.25">
      <c r="A15" s="132" t="s">
        <v>51</v>
      </c>
      <c r="B15" s="46" t="s">
        <v>273</v>
      </c>
      <c r="C15" s="79" t="s">
        <v>218</v>
      </c>
      <c r="D15" s="79" t="s">
        <v>209</v>
      </c>
      <c r="E15" s="79" t="s">
        <v>47</v>
      </c>
      <c r="F15" s="80">
        <v>45</v>
      </c>
      <c r="G15" s="101"/>
      <c r="H15" s="102"/>
      <c r="I15" s="104"/>
      <c r="J15" s="101"/>
      <c r="K15" s="102"/>
      <c r="L15" s="104"/>
      <c r="M15" s="101">
        <v>2</v>
      </c>
      <c r="N15" s="102">
        <v>2</v>
      </c>
      <c r="O15" s="104" t="s">
        <v>43</v>
      </c>
      <c r="P15" s="101">
        <v>2</v>
      </c>
      <c r="Q15" s="102">
        <v>2</v>
      </c>
      <c r="R15" s="104" t="s">
        <v>43</v>
      </c>
      <c r="S15" s="237">
        <f>SUM(G15,J15,M15,P15)*15</f>
        <v>60</v>
      </c>
      <c r="T15" s="82">
        <f>SUM(H15,K15,N15,Q15)</f>
        <v>4</v>
      </c>
    </row>
    <row r="16" spans="1:20" ht="13.5" customHeight="1" thickTop="1" thickBot="1" x14ac:dyDescent="0.25">
      <c r="A16" s="261" t="s">
        <v>15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3"/>
    </row>
    <row r="17" spans="1:20" ht="13.5" customHeight="1" thickBot="1" x14ac:dyDescent="0.25">
      <c r="A17" s="133" t="s">
        <v>205</v>
      </c>
      <c r="B17" s="134"/>
      <c r="C17" s="135"/>
      <c r="D17" s="135"/>
      <c r="E17" s="135"/>
      <c r="F17" s="136"/>
      <c r="G17" s="27"/>
      <c r="H17" s="28">
        <v>5</v>
      </c>
      <c r="I17" s="29"/>
      <c r="J17" s="27"/>
      <c r="K17" s="28">
        <v>5</v>
      </c>
      <c r="L17" s="89"/>
      <c r="M17" s="27"/>
      <c r="N17" s="28">
        <v>3</v>
      </c>
      <c r="O17" s="29"/>
      <c r="P17" s="27"/>
      <c r="Q17" s="28">
        <v>5</v>
      </c>
      <c r="R17" s="172"/>
      <c r="S17" s="238"/>
      <c r="T17" s="147">
        <f t="shared" ref="T17" si="2">SUM(H17,K17,N17,Q17)</f>
        <v>18</v>
      </c>
    </row>
    <row r="18" spans="1:20" ht="13.5" customHeight="1" thickTop="1" thickBot="1" x14ac:dyDescent="0.25">
      <c r="A18" s="158" t="s">
        <v>56</v>
      </c>
      <c r="B18" s="150" t="s">
        <v>265</v>
      </c>
      <c r="C18" s="151"/>
      <c r="D18" s="151"/>
      <c r="E18" s="151" t="s">
        <v>168</v>
      </c>
      <c r="F18" s="152"/>
      <c r="G18" s="153"/>
      <c r="H18" s="154"/>
      <c r="I18" s="155"/>
      <c r="J18" s="153"/>
      <c r="K18" s="154"/>
      <c r="L18" s="155"/>
      <c r="M18" s="153">
        <v>0</v>
      </c>
      <c r="N18" s="154">
        <v>7</v>
      </c>
      <c r="O18" s="155" t="s">
        <v>43</v>
      </c>
      <c r="P18" s="153">
        <v>0</v>
      </c>
      <c r="Q18" s="154">
        <v>8</v>
      </c>
      <c r="R18" s="156" t="s">
        <v>43</v>
      </c>
      <c r="S18" s="239">
        <f t="shared" ref="S18" si="3">SUM(G18,J18,M18,P18)*15</f>
        <v>0</v>
      </c>
      <c r="T18" s="157">
        <f>SUM(H18,K18,N18,Q18)</f>
        <v>15</v>
      </c>
    </row>
    <row r="19" spans="1:20" ht="13.5" customHeight="1" thickTop="1" thickBot="1" x14ac:dyDescent="0.3">
      <c r="A19" s="298" t="s">
        <v>12</v>
      </c>
      <c r="B19" s="299"/>
      <c r="C19" s="299"/>
      <c r="D19" s="299"/>
      <c r="E19" s="299"/>
      <c r="F19" s="301"/>
      <c r="G19" s="225">
        <f>SUM(G8:G18)</f>
        <v>13</v>
      </c>
      <c r="H19" s="23">
        <f>SUM(H8:H18)</f>
        <v>30</v>
      </c>
      <c r="I19" s="24"/>
      <c r="J19" s="225">
        <f>SUM(J8:J18)</f>
        <v>13</v>
      </c>
      <c r="K19" s="23">
        <f>SUM(K8:K18)</f>
        <v>30</v>
      </c>
      <c r="L19" s="24"/>
      <c r="M19" s="225">
        <f>SUM(M8:M18)</f>
        <v>10</v>
      </c>
      <c r="N19" s="23">
        <f>SUM(N8:N18)</f>
        <v>30</v>
      </c>
      <c r="O19" s="24"/>
      <c r="P19" s="225">
        <f>SUM(P8:P18)</f>
        <v>9</v>
      </c>
      <c r="Q19" s="23">
        <f>SUM(Q8:Q18)</f>
        <v>30</v>
      </c>
      <c r="R19" s="24"/>
      <c r="S19" s="231">
        <f>SUM(S8:S18)</f>
        <v>675</v>
      </c>
      <c r="T19" s="25">
        <f>SUM(T8:T18)</f>
        <v>120</v>
      </c>
    </row>
    <row r="20" spans="1:20" ht="12.75" thickTop="1" x14ac:dyDescent="0.2"/>
    <row r="21" spans="1:20" x14ac:dyDescent="0.2">
      <c r="A21" s="1" t="s">
        <v>161</v>
      </c>
    </row>
    <row r="22" spans="1:20" x14ac:dyDescent="0.2">
      <c r="A22" s="1" t="s">
        <v>163</v>
      </c>
    </row>
    <row r="23" spans="1:20" x14ac:dyDescent="0.2">
      <c r="A23" s="1" t="s">
        <v>169</v>
      </c>
    </row>
    <row r="25" spans="1:20" x14ac:dyDescent="0.2">
      <c r="A25" s="171" t="s">
        <v>213</v>
      </c>
    </row>
    <row r="26" spans="1:20" x14ac:dyDescent="0.2">
      <c r="A26" s="113" t="s">
        <v>211</v>
      </c>
      <c r="D26" s="1" t="s">
        <v>214</v>
      </c>
      <c r="E26" s="113"/>
      <c r="G26" s="1" t="s">
        <v>162</v>
      </c>
      <c r="H26" s="113"/>
      <c r="K26" s="113"/>
      <c r="L26" s="113"/>
      <c r="M26" s="113" t="s">
        <v>195</v>
      </c>
      <c r="N26" s="113"/>
      <c r="P26" s="113"/>
      <c r="R26" s="114"/>
    </row>
    <row r="27" spans="1:20" x14ac:dyDescent="0.2">
      <c r="A27" s="113" t="s">
        <v>219</v>
      </c>
      <c r="D27" s="1" t="s">
        <v>200</v>
      </c>
      <c r="E27" s="113"/>
      <c r="G27" s="1" t="s">
        <v>164</v>
      </c>
      <c r="H27" s="113"/>
      <c r="K27" s="113"/>
      <c r="L27" s="113"/>
      <c r="M27" s="113" t="s">
        <v>193</v>
      </c>
      <c r="N27" s="113"/>
      <c r="P27" s="113"/>
      <c r="R27" s="114"/>
    </row>
    <row r="28" spans="1:20" x14ac:dyDescent="0.2">
      <c r="A28" s="1" t="s">
        <v>220</v>
      </c>
      <c r="D28" s="1" t="s">
        <v>210</v>
      </c>
      <c r="G28" s="1" t="s">
        <v>165</v>
      </c>
      <c r="M28" s="1" t="s">
        <v>194</v>
      </c>
      <c r="R28" s="18"/>
    </row>
    <row r="29" spans="1:20" x14ac:dyDescent="0.2">
      <c r="A29" s="1" t="s">
        <v>221</v>
      </c>
      <c r="G29" s="1" t="s">
        <v>166</v>
      </c>
      <c r="R29" s="18"/>
    </row>
    <row r="30" spans="1:20" x14ac:dyDescent="0.2">
      <c r="A30" s="1" t="s">
        <v>212</v>
      </c>
      <c r="G30" s="1" t="s">
        <v>167</v>
      </c>
      <c r="R30" s="18"/>
    </row>
    <row r="32" spans="1:20" x14ac:dyDescent="0.2">
      <c r="A32" s="171" t="s">
        <v>215</v>
      </c>
    </row>
    <row r="33" spans="1:1" x14ac:dyDescent="0.2">
      <c r="A33" s="1" t="s">
        <v>222</v>
      </c>
    </row>
    <row r="34" spans="1:1" x14ac:dyDescent="0.2">
      <c r="A34" s="1" t="s">
        <v>216</v>
      </c>
    </row>
    <row r="35" spans="1:1" x14ac:dyDescent="0.2">
      <c r="A35" s="1" t="s">
        <v>223</v>
      </c>
    </row>
    <row r="36" spans="1:1" x14ac:dyDescent="0.2">
      <c r="A36" s="1" t="s">
        <v>224</v>
      </c>
    </row>
    <row r="37" spans="1:1" x14ac:dyDescent="0.2">
      <c r="A37" s="1" t="s">
        <v>217</v>
      </c>
    </row>
  </sheetData>
  <sheetProtection password="CEBE" sheet="1" objects="1" scenarios="1"/>
  <mergeCells count="22">
    <mergeCell ref="A4:F4"/>
    <mergeCell ref="G4:R4"/>
    <mergeCell ref="S4:T4"/>
    <mergeCell ref="A1:T1"/>
    <mergeCell ref="A2:T2"/>
    <mergeCell ref="B3:K3"/>
    <mergeCell ref="L3:T3"/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U1" sqref="U1"/>
    </sheetView>
  </sheetViews>
  <sheetFormatPr defaultRowHeight="12" x14ac:dyDescent="0.2"/>
  <cols>
    <col min="1" max="1" width="35.8554687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21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302" t="s">
        <v>410</v>
      </c>
      <c r="M3" s="302"/>
      <c r="N3" s="302"/>
      <c r="O3" s="302"/>
      <c r="P3" s="302"/>
      <c r="Q3" s="302"/>
      <c r="R3" s="302"/>
      <c r="S3" s="302"/>
      <c r="T3" s="303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85" t="s">
        <v>6</v>
      </c>
      <c r="J6" s="2" t="s">
        <v>5</v>
      </c>
      <c r="K6" s="19" t="s">
        <v>2</v>
      </c>
      <c r="L6" s="185" t="s">
        <v>6</v>
      </c>
      <c r="M6" s="2" t="s">
        <v>5</v>
      </c>
      <c r="N6" s="19" t="s">
        <v>2</v>
      </c>
      <c r="O6" s="185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3.5" customHeight="1" thickTop="1" thickBot="1" x14ac:dyDescent="0.25">
      <c r="A7" s="268" t="s">
        <v>203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</row>
    <row r="8" spans="1:20" ht="13.5" customHeight="1" thickTop="1" thickBot="1" x14ac:dyDescent="0.25">
      <c r="A8" s="173" t="s">
        <v>49</v>
      </c>
      <c r="B8" s="174" t="s">
        <v>301</v>
      </c>
      <c r="C8" s="175" t="s">
        <v>218</v>
      </c>
      <c r="D8" s="175" t="s">
        <v>199</v>
      </c>
      <c r="E8" s="190" t="s">
        <v>43</v>
      </c>
      <c r="F8" s="176">
        <v>60</v>
      </c>
      <c r="G8" s="177">
        <v>2</v>
      </c>
      <c r="H8" s="178">
        <v>9</v>
      </c>
      <c r="I8" s="179" t="s">
        <v>44</v>
      </c>
      <c r="J8" s="177">
        <v>2</v>
      </c>
      <c r="K8" s="178">
        <v>9</v>
      </c>
      <c r="L8" s="179" t="s">
        <v>44</v>
      </c>
      <c r="M8" s="177">
        <v>2</v>
      </c>
      <c r="N8" s="178">
        <v>9</v>
      </c>
      <c r="O8" s="179" t="s">
        <v>44</v>
      </c>
      <c r="P8" s="177">
        <v>2</v>
      </c>
      <c r="Q8" s="178">
        <v>9</v>
      </c>
      <c r="R8" s="179" t="s">
        <v>43</v>
      </c>
      <c r="S8" s="248">
        <f>SUM(G8,J8,M8,P8)*15</f>
        <v>120</v>
      </c>
      <c r="T8" s="180">
        <f>SUM(H8,K8,N8,Q8)</f>
        <v>36</v>
      </c>
    </row>
    <row r="9" spans="1:20" ht="13.5" customHeight="1" x14ac:dyDescent="0.2">
      <c r="A9" s="83" t="s">
        <v>48</v>
      </c>
      <c r="B9" s="50" t="s">
        <v>384</v>
      </c>
      <c r="C9" s="51" t="s">
        <v>218</v>
      </c>
      <c r="D9" s="51" t="s">
        <v>209</v>
      </c>
      <c r="E9" s="145" t="s">
        <v>43</v>
      </c>
      <c r="F9" s="26">
        <v>60</v>
      </c>
      <c r="G9" s="27">
        <v>1</v>
      </c>
      <c r="H9" s="28">
        <v>4</v>
      </c>
      <c r="I9" s="17" t="s">
        <v>43</v>
      </c>
      <c r="J9" s="27">
        <v>1</v>
      </c>
      <c r="K9" s="28">
        <v>4</v>
      </c>
      <c r="L9" s="31" t="s">
        <v>44</v>
      </c>
      <c r="M9" s="27">
        <v>1</v>
      </c>
      <c r="N9" s="28">
        <v>4</v>
      </c>
      <c r="O9" s="17" t="s">
        <v>43</v>
      </c>
      <c r="P9" s="27">
        <v>1</v>
      </c>
      <c r="Q9" s="28">
        <v>4</v>
      </c>
      <c r="R9" s="31" t="s">
        <v>43</v>
      </c>
      <c r="S9" s="240">
        <f t="shared" ref="S9:S13" si="0">SUM(G9,J9,M9,P9)*15</f>
        <v>60</v>
      </c>
      <c r="T9" s="30">
        <f t="shared" ref="T9:T11" si="1">SUM(H9,K9,N9,Q9)</f>
        <v>16</v>
      </c>
    </row>
    <row r="10" spans="1:20" ht="13.5" customHeight="1" x14ac:dyDescent="0.2">
      <c r="A10" s="70" t="s">
        <v>59</v>
      </c>
      <c r="B10" s="48" t="s">
        <v>302</v>
      </c>
      <c r="C10" s="49" t="s">
        <v>218</v>
      </c>
      <c r="D10" s="49" t="s">
        <v>209</v>
      </c>
      <c r="E10" s="146" t="s">
        <v>43</v>
      </c>
      <c r="F10" s="52">
        <v>60</v>
      </c>
      <c r="G10" s="6">
        <v>3</v>
      </c>
      <c r="H10" s="7">
        <v>3</v>
      </c>
      <c r="I10" s="8" t="s">
        <v>43</v>
      </c>
      <c r="J10" s="6">
        <v>3</v>
      </c>
      <c r="K10" s="4">
        <v>3</v>
      </c>
      <c r="L10" s="9" t="s">
        <v>43</v>
      </c>
      <c r="M10" s="6">
        <v>3</v>
      </c>
      <c r="N10" s="7">
        <v>3</v>
      </c>
      <c r="O10" s="8" t="s">
        <v>43</v>
      </c>
      <c r="P10" s="6">
        <v>3</v>
      </c>
      <c r="Q10" s="4">
        <v>3</v>
      </c>
      <c r="R10" s="9" t="s">
        <v>43</v>
      </c>
      <c r="S10" s="240">
        <f t="shared" si="0"/>
        <v>180</v>
      </c>
      <c r="T10" s="30">
        <f t="shared" si="1"/>
        <v>12</v>
      </c>
    </row>
    <row r="11" spans="1:20" ht="13.5" customHeight="1" thickBot="1" x14ac:dyDescent="0.25">
      <c r="A11" s="132" t="s">
        <v>60</v>
      </c>
      <c r="B11" s="55" t="s">
        <v>296</v>
      </c>
      <c r="C11" s="56" t="s">
        <v>218</v>
      </c>
      <c r="D11" s="56" t="s">
        <v>209</v>
      </c>
      <c r="E11" s="189" t="s">
        <v>43</v>
      </c>
      <c r="F11" s="52">
        <v>60</v>
      </c>
      <c r="G11" s="6">
        <v>1</v>
      </c>
      <c r="H11" s="7">
        <v>2</v>
      </c>
      <c r="I11" s="8" t="s">
        <v>43</v>
      </c>
      <c r="J11" s="6">
        <v>1</v>
      </c>
      <c r="K11" s="7">
        <v>2</v>
      </c>
      <c r="L11" s="9" t="s">
        <v>43</v>
      </c>
      <c r="M11" s="6"/>
      <c r="N11" s="7"/>
      <c r="O11" s="8"/>
      <c r="P11" s="6"/>
      <c r="Q11" s="7"/>
      <c r="R11" s="9"/>
      <c r="S11" s="243">
        <f t="shared" si="0"/>
        <v>30</v>
      </c>
      <c r="T11" s="59">
        <f t="shared" si="1"/>
        <v>4</v>
      </c>
    </row>
    <row r="12" spans="1:20" ht="13.5" customHeight="1" x14ac:dyDescent="0.2">
      <c r="A12" s="115" t="s">
        <v>52</v>
      </c>
      <c r="B12" s="84" t="s">
        <v>258</v>
      </c>
      <c r="C12" s="85"/>
      <c r="D12" s="85" t="s">
        <v>209</v>
      </c>
      <c r="E12" s="85" t="s">
        <v>155</v>
      </c>
      <c r="F12" s="86">
        <v>45</v>
      </c>
      <c r="G12" s="167">
        <v>2</v>
      </c>
      <c r="H12" s="168">
        <v>3</v>
      </c>
      <c r="I12" s="69" t="s">
        <v>44</v>
      </c>
      <c r="J12" s="167">
        <v>2</v>
      </c>
      <c r="K12" s="168">
        <v>3</v>
      </c>
      <c r="L12" s="69" t="s">
        <v>44</v>
      </c>
      <c r="M12" s="167"/>
      <c r="N12" s="168"/>
      <c r="O12" s="69"/>
      <c r="P12" s="167"/>
      <c r="Q12" s="168"/>
      <c r="R12" s="69"/>
      <c r="S12" s="235">
        <f t="shared" si="0"/>
        <v>60</v>
      </c>
      <c r="T12" s="90">
        <f t="shared" ref="T12:T13" si="2">SUM(H12,K12,N12,Q12)</f>
        <v>6</v>
      </c>
    </row>
    <row r="13" spans="1:20" ht="13.5" customHeight="1" x14ac:dyDescent="0.2">
      <c r="A13" s="70" t="s">
        <v>53</v>
      </c>
      <c r="B13" s="71" t="s">
        <v>259</v>
      </c>
      <c r="C13" s="72" t="s">
        <v>218</v>
      </c>
      <c r="D13" s="72" t="s">
        <v>209</v>
      </c>
      <c r="E13" s="72" t="s">
        <v>47</v>
      </c>
      <c r="F13" s="73">
        <v>45</v>
      </c>
      <c r="G13" s="74">
        <v>2</v>
      </c>
      <c r="H13" s="75">
        <v>2</v>
      </c>
      <c r="I13" s="76" t="s">
        <v>43</v>
      </c>
      <c r="J13" s="74">
        <v>2</v>
      </c>
      <c r="K13" s="75">
        <v>2</v>
      </c>
      <c r="L13" s="76" t="s">
        <v>43</v>
      </c>
      <c r="M13" s="74"/>
      <c r="N13" s="75"/>
      <c r="O13" s="76"/>
      <c r="P13" s="74"/>
      <c r="Q13" s="75"/>
      <c r="R13" s="76"/>
      <c r="S13" s="236">
        <f t="shared" si="0"/>
        <v>60</v>
      </c>
      <c r="T13" s="77">
        <f t="shared" si="2"/>
        <v>4</v>
      </c>
    </row>
    <row r="14" spans="1:20" ht="13.5" customHeight="1" thickBot="1" x14ac:dyDescent="0.25">
      <c r="A14" s="132" t="s">
        <v>51</v>
      </c>
      <c r="B14" s="46" t="s">
        <v>273</v>
      </c>
      <c r="C14" s="79" t="s">
        <v>218</v>
      </c>
      <c r="D14" s="79" t="s">
        <v>209</v>
      </c>
      <c r="E14" s="79" t="s">
        <v>47</v>
      </c>
      <c r="F14" s="80">
        <v>45</v>
      </c>
      <c r="G14" s="101"/>
      <c r="H14" s="102"/>
      <c r="I14" s="104"/>
      <c r="J14" s="101"/>
      <c r="K14" s="102"/>
      <c r="L14" s="104"/>
      <c r="M14" s="101">
        <v>2</v>
      </c>
      <c r="N14" s="102">
        <v>2</v>
      </c>
      <c r="O14" s="104" t="s">
        <v>43</v>
      </c>
      <c r="P14" s="101">
        <v>2</v>
      </c>
      <c r="Q14" s="102">
        <v>2</v>
      </c>
      <c r="R14" s="104" t="s">
        <v>43</v>
      </c>
      <c r="S14" s="237">
        <f>SUM(G14,J14,M14,P14)*15</f>
        <v>60</v>
      </c>
      <c r="T14" s="82">
        <f>SUM(H14,K14,N14,Q14)</f>
        <v>4</v>
      </c>
    </row>
    <row r="15" spans="1:20" ht="13.5" customHeight="1" thickTop="1" thickBot="1" x14ac:dyDescent="0.25">
      <c r="A15" s="261" t="s">
        <v>15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3"/>
    </row>
    <row r="16" spans="1:20" ht="13.5" customHeight="1" thickBot="1" x14ac:dyDescent="0.25">
      <c r="A16" s="133" t="s">
        <v>205</v>
      </c>
      <c r="B16" s="134"/>
      <c r="C16" s="135"/>
      <c r="D16" s="135"/>
      <c r="E16" s="135"/>
      <c r="F16" s="136"/>
      <c r="G16" s="27"/>
      <c r="H16" s="28">
        <v>7</v>
      </c>
      <c r="I16" s="29"/>
      <c r="J16" s="27"/>
      <c r="K16" s="28">
        <v>7</v>
      </c>
      <c r="L16" s="89"/>
      <c r="M16" s="27"/>
      <c r="N16" s="28">
        <v>5</v>
      </c>
      <c r="O16" s="29"/>
      <c r="P16" s="27"/>
      <c r="Q16" s="28">
        <v>4</v>
      </c>
      <c r="R16" s="172"/>
      <c r="S16" s="238"/>
      <c r="T16" s="147">
        <f t="shared" ref="T16" si="3">SUM(H16,K16,N16,Q16)</f>
        <v>23</v>
      </c>
    </row>
    <row r="17" spans="1:20" ht="13.5" customHeight="1" thickTop="1" thickBot="1" x14ac:dyDescent="0.25">
      <c r="A17" s="158" t="s">
        <v>56</v>
      </c>
      <c r="B17" s="150" t="s">
        <v>265</v>
      </c>
      <c r="C17" s="151"/>
      <c r="D17" s="151"/>
      <c r="E17" s="151" t="s">
        <v>168</v>
      </c>
      <c r="F17" s="152"/>
      <c r="G17" s="153"/>
      <c r="H17" s="154"/>
      <c r="I17" s="155"/>
      <c r="J17" s="153"/>
      <c r="K17" s="154"/>
      <c r="L17" s="155"/>
      <c r="M17" s="153">
        <v>0</v>
      </c>
      <c r="N17" s="154">
        <v>7</v>
      </c>
      <c r="O17" s="155" t="s">
        <v>43</v>
      </c>
      <c r="P17" s="153">
        <v>0</v>
      </c>
      <c r="Q17" s="154">
        <v>8</v>
      </c>
      <c r="R17" s="156" t="s">
        <v>43</v>
      </c>
      <c r="S17" s="239">
        <f t="shared" ref="S17" si="4">SUM(G17,J17,M17,P17)*15</f>
        <v>0</v>
      </c>
      <c r="T17" s="157">
        <f>SUM(H17,K17,N17,Q17)</f>
        <v>15</v>
      </c>
    </row>
    <row r="18" spans="1:20" ht="13.5" customHeight="1" thickTop="1" thickBot="1" x14ac:dyDescent="0.3">
      <c r="A18" s="298" t="s">
        <v>12</v>
      </c>
      <c r="B18" s="299"/>
      <c r="C18" s="299"/>
      <c r="D18" s="299"/>
      <c r="E18" s="299"/>
      <c r="F18" s="301"/>
      <c r="G18" s="225">
        <f>SUM(G8:G17)</f>
        <v>11</v>
      </c>
      <c r="H18" s="23">
        <f t="shared" ref="H18:T18" si="5">SUM(H8:H17)</f>
        <v>30</v>
      </c>
      <c r="I18" s="24"/>
      <c r="J18" s="225">
        <f t="shared" si="5"/>
        <v>11</v>
      </c>
      <c r="K18" s="23">
        <f t="shared" si="5"/>
        <v>30</v>
      </c>
      <c r="L18" s="24"/>
      <c r="M18" s="225">
        <f t="shared" si="5"/>
        <v>8</v>
      </c>
      <c r="N18" s="23">
        <f t="shared" si="5"/>
        <v>30</v>
      </c>
      <c r="O18" s="24"/>
      <c r="P18" s="225">
        <f t="shared" si="5"/>
        <v>8</v>
      </c>
      <c r="Q18" s="23">
        <f t="shared" si="5"/>
        <v>30</v>
      </c>
      <c r="R18" s="24"/>
      <c r="S18" s="231">
        <f t="shared" si="5"/>
        <v>570</v>
      </c>
      <c r="T18" s="25">
        <f t="shared" si="5"/>
        <v>120</v>
      </c>
    </row>
    <row r="19" spans="1:20" ht="12.75" thickTop="1" x14ac:dyDescent="0.2"/>
    <row r="20" spans="1:20" x14ac:dyDescent="0.2">
      <c r="A20" s="1" t="s">
        <v>161</v>
      </c>
    </row>
    <row r="21" spans="1:20" x14ac:dyDescent="0.2">
      <c r="A21" s="1" t="s">
        <v>163</v>
      </c>
    </row>
    <row r="22" spans="1:20" x14ac:dyDescent="0.2">
      <c r="A22" s="1" t="s">
        <v>169</v>
      </c>
    </row>
    <row r="24" spans="1:20" x14ac:dyDescent="0.2">
      <c r="A24" s="171" t="s">
        <v>213</v>
      </c>
    </row>
    <row r="25" spans="1:20" x14ac:dyDescent="0.2">
      <c r="A25" s="113" t="s">
        <v>211</v>
      </c>
      <c r="D25" s="1" t="s">
        <v>214</v>
      </c>
      <c r="E25" s="113"/>
      <c r="G25" s="1" t="s">
        <v>162</v>
      </c>
      <c r="H25" s="113"/>
      <c r="K25" s="113"/>
      <c r="L25" s="113"/>
      <c r="M25" s="113" t="s">
        <v>195</v>
      </c>
      <c r="N25" s="113"/>
      <c r="P25" s="113"/>
      <c r="R25" s="114"/>
    </row>
    <row r="26" spans="1:20" x14ac:dyDescent="0.2">
      <c r="A26" s="113" t="s">
        <v>219</v>
      </c>
      <c r="D26" s="1" t="s">
        <v>200</v>
      </c>
      <c r="E26" s="113"/>
      <c r="G26" s="1" t="s">
        <v>164</v>
      </c>
      <c r="H26" s="113"/>
      <c r="K26" s="113"/>
      <c r="L26" s="113"/>
      <c r="M26" s="113" t="s">
        <v>193</v>
      </c>
      <c r="N26" s="113"/>
      <c r="P26" s="113"/>
      <c r="R26" s="114"/>
    </row>
    <row r="27" spans="1:20" x14ac:dyDescent="0.2">
      <c r="A27" s="1" t="s">
        <v>220</v>
      </c>
      <c r="D27" s="1" t="s">
        <v>210</v>
      </c>
      <c r="G27" s="1" t="s">
        <v>165</v>
      </c>
      <c r="M27" s="1" t="s">
        <v>194</v>
      </c>
      <c r="R27" s="18"/>
    </row>
    <row r="28" spans="1:20" x14ac:dyDescent="0.2">
      <c r="A28" s="1" t="s">
        <v>221</v>
      </c>
      <c r="G28" s="1" t="s">
        <v>166</v>
      </c>
      <c r="R28" s="18"/>
    </row>
    <row r="29" spans="1:20" x14ac:dyDescent="0.2">
      <c r="A29" s="1" t="s">
        <v>212</v>
      </c>
      <c r="G29" s="1" t="s">
        <v>167</v>
      </c>
      <c r="R29" s="18"/>
    </row>
    <row r="31" spans="1:20" x14ac:dyDescent="0.2">
      <c r="A31" s="171" t="s">
        <v>215</v>
      </c>
    </row>
    <row r="32" spans="1:20" x14ac:dyDescent="0.2">
      <c r="A32" s="1" t="s">
        <v>222</v>
      </c>
    </row>
    <row r="33" spans="1:1" x14ac:dyDescent="0.2">
      <c r="A33" s="1" t="s">
        <v>216</v>
      </c>
    </row>
    <row r="34" spans="1:1" x14ac:dyDescent="0.2">
      <c r="A34" s="1" t="s">
        <v>223</v>
      </c>
    </row>
    <row r="35" spans="1:1" x14ac:dyDescent="0.2">
      <c r="A35" s="1" t="s">
        <v>224</v>
      </c>
    </row>
    <row r="36" spans="1:1" x14ac:dyDescent="0.2">
      <c r="A36" s="1" t="s">
        <v>217</v>
      </c>
    </row>
  </sheetData>
  <sheetProtection password="CEBE" sheet="1" objects="1" scenarios="1"/>
  <mergeCells count="22">
    <mergeCell ref="A4:F4"/>
    <mergeCell ref="G4:R4"/>
    <mergeCell ref="S4:T4"/>
    <mergeCell ref="A1:T1"/>
    <mergeCell ref="A2:T2"/>
    <mergeCell ref="B3:K3"/>
    <mergeCell ref="L3:T3"/>
    <mergeCell ref="A18:F18"/>
    <mergeCell ref="A15:T15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U1" sqref="U1"/>
    </sheetView>
  </sheetViews>
  <sheetFormatPr defaultRowHeight="12" x14ac:dyDescent="0.2"/>
  <cols>
    <col min="1" max="1" width="36.28515625" style="1" customWidth="1"/>
    <col min="2" max="3" width="11.7109375" style="1" customWidth="1"/>
    <col min="4" max="6" width="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88" t="s">
        <v>22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</row>
    <row r="2" spans="1:20" ht="13.5" customHeight="1" thickBot="1" x14ac:dyDescent="0.25">
      <c r="A2" s="291" t="s">
        <v>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3"/>
    </row>
    <row r="3" spans="1:20" ht="13.5" customHeight="1" thickBot="1" x14ac:dyDescent="0.25">
      <c r="A3" s="256"/>
      <c r="B3" s="295" t="s">
        <v>17</v>
      </c>
      <c r="C3" s="295"/>
      <c r="D3" s="295"/>
      <c r="E3" s="295"/>
      <c r="F3" s="295"/>
      <c r="G3" s="295"/>
      <c r="H3" s="295"/>
      <c r="I3" s="295"/>
      <c r="J3" s="295"/>
      <c r="K3" s="295"/>
      <c r="L3" s="302" t="s">
        <v>410</v>
      </c>
      <c r="M3" s="302"/>
      <c r="N3" s="302"/>
      <c r="O3" s="302"/>
      <c r="P3" s="302"/>
      <c r="Q3" s="302"/>
      <c r="R3" s="302"/>
      <c r="S3" s="302"/>
      <c r="T3" s="303"/>
    </row>
    <row r="4" spans="1:20" ht="18" customHeight="1" thickBot="1" x14ac:dyDescent="0.25">
      <c r="A4" s="285" t="s">
        <v>0</v>
      </c>
      <c r="B4" s="286"/>
      <c r="C4" s="286"/>
      <c r="D4" s="286"/>
      <c r="E4" s="286"/>
      <c r="F4" s="287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3"/>
      <c r="T4" s="294"/>
    </row>
    <row r="5" spans="1:20" ht="18" customHeight="1" thickBot="1" x14ac:dyDescent="0.25">
      <c r="A5" s="279" t="s">
        <v>11</v>
      </c>
      <c r="B5" s="281" t="s">
        <v>10</v>
      </c>
      <c r="C5" s="283" t="s">
        <v>18</v>
      </c>
      <c r="D5" s="283" t="s">
        <v>204</v>
      </c>
      <c r="E5" s="283" t="s">
        <v>7</v>
      </c>
      <c r="F5" s="271" t="s">
        <v>202</v>
      </c>
      <c r="G5" s="273" t="s">
        <v>3</v>
      </c>
      <c r="H5" s="274"/>
      <c r="I5" s="275"/>
      <c r="J5" s="273" t="s">
        <v>4</v>
      </c>
      <c r="K5" s="274"/>
      <c r="L5" s="275"/>
      <c r="M5" s="273" t="s">
        <v>8</v>
      </c>
      <c r="N5" s="274"/>
      <c r="O5" s="275"/>
      <c r="P5" s="276" t="s">
        <v>9</v>
      </c>
      <c r="Q5" s="277"/>
      <c r="R5" s="278"/>
      <c r="S5" s="264" t="s">
        <v>14</v>
      </c>
      <c r="T5" s="266" t="s">
        <v>13</v>
      </c>
    </row>
    <row r="6" spans="1:20" ht="18" customHeight="1" thickBot="1" x14ac:dyDescent="0.25">
      <c r="A6" s="280"/>
      <c r="B6" s="282"/>
      <c r="C6" s="284"/>
      <c r="D6" s="284"/>
      <c r="E6" s="284"/>
      <c r="F6" s="272"/>
      <c r="G6" s="2" t="s">
        <v>5</v>
      </c>
      <c r="H6" s="19" t="s">
        <v>2</v>
      </c>
      <c r="I6" s="185" t="s">
        <v>6</v>
      </c>
      <c r="J6" s="2" t="s">
        <v>5</v>
      </c>
      <c r="K6" s="19" t="s">
        <v>2</v>
      </c>
      <c r="L6" s="185" t="s">
        <v>6</v>
      </c>
      <c r="M6" s="2" t="s">
        <v>5</v>
      </c>
      <c r="N6" s="19" t="s">
        <v>2</v>
      </c>
      <c r="O6" s="185" t="s">
        <v>6</v>
      </c>
      <c r="P6" s="2" t="s">
        <v>5</v>
      </c>
      <c r="Q6" s="19" t="s">
        <v>2</v>
      </c>
      <c r="R6" s="20" t="s">
        <v>6</v>
      </c>
      <c r="S6" s="265"/>
      <c r="T6" s="267"/>
    </row>
    <row r="7" spans="1:20" ht="13.5" customHeight="1" thickTop="1" thickBot="1" x14ac:dyDescent="0.25">
      <c r="A7" s="268" t="s">
        <v>203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</row>
    <row r="8" spans="1:20" ht="13.5" customHeight="1" x14ac:dyDescent="0.2">
      <c r="A8" s="119" t="s">
        <v>63</v>
      </c>
      <c r="B8" s="44" t="s">
        <v>303</v>
      </c>
      <c r="C8" s="45" t="s">
        <v>218</v>
      </c>
      <c r="D8" s="45" t="s">
        <v>199</v>
      </c>
      <c r="E8" s="191" t="s">
        <v>43</v>
      </c>
      <c r="F8" s="10">
        <v>60</v>
      </c>
      <c r="G8" s="61">
        <v>2</v>
      </c>
      <c r="H8" s="62">
        <v>9</v>
      </c>
      <c r="I8" s="63" t="s">
        <v>44</v>
      </c>
      <c r="J8" s="61">
        <v>2</v>
      </c>
      <c r="K8" s="62">
        <v>9</v>
      </c>
      <c r="L8" s="118" t="s">
        <v>44</v>
      </c>
      <c r="M8" s="61">
        <v>2</v>
      </c>
      <c r="N8" s="62">
        <v>9</v>
      </c>
      <c r="O8" s="63" t="s">
        <v>44</v>
      </c>
      <c r="P8" s="61">
        <v>2</v>
      </c>
      <c r="Q8" s="62">
        <v>9</v>
      </c>
      <c r="R8" s="118" t="s">
        <v>43</v>
      </c>
      <c r="S8" s="244">
        <f>SUM(G8,J8,M8,P8)*15</f>
        <v>120</v>
      </c>
      <c r="T8" s="60">
        <f>SUM(H8,K8,N8,Q8)</f>
        <v>36</v>
      </c>
    </row>
    <row r="9" spans="1:20" ht="13.5" customHeight="1" x14ac:dyDescent="0.2">
      <c r="A9" s="95" t="s">
        <v>57</v>
      </c>
      <c r="B9" s="48" t="s">
        <v>304</v>
      </c>
      <c r="C9" s="49" t="s">
        <v>218</v>
      </c>
      <c r="D9" s="49" t="s">
        <v>199</v>
      </c>
      <c r="E9" s="146" t="s">
        <v>43</v>
      </c>
      <c r="F9" s="11">
        <v>60</v>
      </c>
      <c r="G9" s="3">
        <v>1</v>
      </c>
      <c r="H9" s="4">
        <v>4</v>
      </c>
      <c r="I9" s="5" t="s">
        <v>43</v>
      </c>
      <c r="J9" s="3">
        <v>1</v>
      </c>
      <c r="K9" s="4">
        <v>4</v>
      </c>
      <c r="L9" s="13" t="s">
        <v>43</v>
      </c>
      <c r="M9" s="3"/>
      <c r="N9" s="4"/>
      <c r="O9" s="13"/>
      <c r="P9" s="3"/>
      <c r="Q9" s="4"/>
      <c r="R9" s="13"/>
      <c r="S9" s="241">
        <f>SUM(G9,J9,M9,P9)*15</f>
        <v>30</v>
      </c>
      <c r="T9" s="21">
        <f>SUM(H9,K9,N9,Q9)</f>
        <v>8</v>
      </c>
    </row>
    <row r="10" spans="1:20" ht="13.5" customHeight="1" x14ac:dyDescent="0.2">
      <c r="A10" s="95" t="s">
        <v>95</v>
      </c>
      <c r="B10" s="48" t="s">
        <v>305</v>
      </c>
      <c r="C10" s="49" t="s">
        <v>218</v>
      </c>
      <c r="D10" s="49" t="s">
        <v>209</v>
      </c>
      <c r="E10" s="146" t="s">
        <v>47</v>
      </c>
      <c r="F10" s="11">
        <v>60</v>
      </c>
      <c r="G10" s="3">
        <v>1</v>
      </c>
      <c r="H10" s="4">
        <v>4</v>
      </c>
      <c r="I10" s="5" t="s">
        <v>43</v>
      </c>
      <c r="J10" s="3">
        <v>1</v>
      </c>
      <c r="K10" s="4">
        <v>4</v>
      </c>
      <c r="L10" s="13" t="s">
        <v>43</v>
      </c>
      <c r="M10" s="3"/>
      <c r="N10" s="4"/>
      <c r="O10" s="5"/>
      <c r="P10" s="3"/>
      <c r="Q10" s="4"/>
      <c r="R10" s="13"/>
      <c r="S10" s="241">
        <f>SUM(G10,J10,M10,P10)*15</f>
        <v>30</v>
      </c>
      <c r="T10" s="21">
        <f>SUM(H10,K10,N10,Q10)</f>
        <v>8</v>
      </c>
    </row>
    <row r="11" spans="1:20" ht="13.5" customHeight="1" x14ac:dyDescent="0.2">
      <c r="A11" s="70" t="s">
        <v>48</v>
      </c>
      <c r="B11" s="55" t="s">
        <v>296</v>
      </c>
      <c r="C11" s="49" t="s">
        <v>218</v>
      </c>
      <c r="D11" s="49" t="s">
        <v>209</v>
      </c>
      <c r="E11" s="146" t="s">
        <v>43</v>
      </c>
      <c r="F11" s="11">
        <v>60</v>
      </c>
      <c r="G11" s="3">
        <v>1</v>
      </c>
      <c r="H11" s="4">
        <v>5</v>
      </c>
      <c r="I11" s="5" t="s">
        <v>43</v>
      </c>
      <c r="J11" s="3">
        <v>1</v>
      </c>
      <c r="K11" s="4">
        <v>5</v>
      </c>
      <c r="L11" s="76" t="s">
        <v>44</v>
      </c>
      <c r="M11" s="3">
        <v>1</v>
      </c>
      <c r="N11" s="4">
        <v>5</v>
      </c>
      <c r="O11" s="5" t="s">
        <v>43</v>
      </c>
      <c r="P11" s="3">
        <v>1</v>
      </c>
      <c r="Q11" s="4">
        <v>5</v>
      </c>
      <c r="R11" s="76" t="s">
        <v>44</v>
      </c>
      <c r="S11" s="241">
        <f t="shared" ref="S11:S14" si="0">SUM(G11,J11,M11,P11)*15</f>
        <v>60</v>
      </c>
      <c r="T11" s="21">
        <f t="shared" ref="T11:T12" si="1">SUM(H11,K11,N11,Q11)</f>
        <v>20</v>
      </c>
    </row>
    <row r="12" spans="1:20" ht="13.5" customHeight="1" thickBot="1" x14ac:dyDescent="0.25">
      <c r="A12" s="91" t="s">
        <v>62</v>
      </c>
      <c r="B12" s="57" t="s">
        <v>306</v>
      </c>
      <c r="C12" s="58" t="s">
        <v>218</v>
      </c>
      <c r="D12" s="58" t="s">
        <v>209</v>
      </c>
      <c r="E12" s="187" t="s">
        <v>43</v>
      </c>
      <c r="F12" s="12">
        <v>60</v>
      </c>
      <c r="G12" s="14">
        <v>1</v>
      </c>
      <c r="H12" s="15">
        <v>2</v>
      </c>
      <c r="I12" s="32" t="s">
        <v>43</v>
      </c>
      <c r="J12" s="14">
        <v>1</v>
      </c>
      <c r="K12" s="15">
        <v>2</v>
      </c>
      <c r="L12" s="16" t="s">
        <v>43</v>
      </c>
      <c r="M12" s="14"/>
      <c r="N12" s="15"/>
      <c r="O12" s="32"/>
      <c r="P12" s="14"/>
      <c r="Q12" s="15"/>
      <c r="R12" s="16"/>
      <c r="S12" s="245">
        <f t="shared" si="0"/>
        <v>30</v>
      </c>
      <c r="T12" s="22">
        <f t="shared" si="1"/>
        <v>4</v>
      </c>
    </row>
    <row r="13" spans="1:20" ht="13.5" customHeight="1" x14ac:dyDescent="0.2">
      <c r="A13" s="83" t="s">
        <v>52</v>
      </c>
      <c r="B13" s="84" t="s">
        <v>258</v>
      </c>
      <c r="C13" s="99"/>
      <c r="D13" s="99" t="s">
        <v>209</v>
      </c>
      <c r="E13" s="99" t="s">
        <v>155</v>
      </c>
      <c r="F13" s="100">
        <v>45</v>
      </c>
      <c r="G13" s="87">
        <v>2</v>
      </c>
      <c r="H13" s="88">
        <v>3</v>
      </c>
      <c r="I13" s="89" t="s">
        <v>44</v>
      </c>
      <c r="J13" s="87">
        <v>2</v>
      </c>
      <c r="K13" s="88">
        <v>3</v>
      </c>
      <c r="L13" s="89" t="s">
        <v>44</v>
      </c>
      <c r="M13" s="87"/>
      <c r="N13" s="88"/>
      <c r="O13" s="89"/>
      <c r="P13" s="87"/>
      <c r="Q13" s="88"/>
      <c r="R13" s="89"/>
      <c r="S13" s="246">
        <f t="shared" si="0"/>
        <v>60</v>
      </c>
      <c r="T13" s="94">
        <f t="shared" ref="T13:T14" si="2">SUM(H13,K13,N13,Q13)</f>
        <v>6</v>
      </c>
    </row>
    <row r="14" spans="1:20" ht="13.5" customHeight="1" x14ac:dyDescent="0.2">
      <c r="A14" s="70" t="s">
        <v>53</v>
      </c>
      <c r="B14" s="71" t="s">
        <v>259</v>
      </c>
      <c r="C14" s="72" t="s">
        <v>218</v>
      </c>
      <c r="D14" s="72" t="s">
        <v>209</v>
      </c>
      <c r="E14" s="72" t="s">
        <v>47</v>
      </c>
      <c r="F14" s="73">
        <v>45</v>
      </c>
      <c r="G14" s="74">
        <v>2</v>
      </c>
      <c r="H14" s="75">
        <v>2</v>
      </c>
      <c r="I14" s="76" t="s">
        <v>43</v>
      </c>
      <c r="J14" s="74">
        <v>2</v>
      </c>
      <c r="K14" s="75">
        <v>2</v>
      </c>
      <c r="L14" s="76" t="s">
        <v>43</v>
      </c>
      <c r="M14" s="74"/>
      <c r="N14" s="75"/>
      <c r="O14" s="76"/>
      <c r="P14" s="74"/>
      <c r="Q14" s="75"/>
      <c r="R14" s="76"/>
      <c r="S14" s="236">
        <f t="shared" si="0"/>
        <v>60</v>
      </c>
      <c r="T14" s="77">
        <f t="shared" si="2"/>
        <v>4</v>
      </c>
    </row>
    <row r="15" spans="1:20" ht="13.5" customHeight="1" thickBot="1" x14ac:dyDescent="0.25">
      <c r="A15" s="132" t="s">
        <v>51</v>
      </c>
      <c r="B15" s="46" t="s">
        <v>273</v>
      </c>
      <c r="C15" s="79" t="s">
        <v>218</v>
      </c>
      <c r="D15" s="79" t="s">
        <v>209</v>
      </c>
      <c r="E15" s="79" t="s">
        <v>47</v>
      </c>
      <c r="F15" s="80">
        <v>45</v>
      </c>
      <c r="G15" s="101"/>
      <c r="H15" s="102"/>
      <c r="I15" s="104"/>
      <c r="J15" s="101"/>
      <c r="K15" s="102"/>
      <c r="L15" s="104"/>
      <c r="M15" s="101">
        <v>2</v>
      </c>
      <c r="N15" s="102">
        <v>2</v>
      </c>
      <c r="O15" s="104" t="s">
        <v>43</v>
      </c>
      <c r="P15" s="101">
        <v>2</v>
      </c>
      <c r="Q15" s="102">
        <v>2</v>
      </c>
      <c r="R15" s="104" t="s">
        <v>43</v>
      </c>
      <c r="S15" s="237">
        <f>SUM(G15,J15,M15,P15)*15</f>
        <v>60</v>
      </c>
      <c r="T15" s="82">
        <f>SUM(H15,K15,N15,Q15)</f>
        <v>4</v>
      </c>
    </row>
    <row r="16" spans="1:20" ht="13.5" customHeight="1" thickTop="1" thickBot="1" x14ac:dyDescent="0.25">
      <c r="A16" s="261" t="s">
        <v>15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3"/>
    </row>
    <row r="17" spans="1:20" ht="13.5" customHeight="1" thickBot="1" x14ac:dyDescent="0.25">
      <c r="A17" s="133" t="s">
        <v>205</v>
      </c>
      <c r="B17" s="134"/>
      <c r="C17" s="135"/>
      <c r="D17" s="135"/>
      <c r="E17" s="135"/>
      <c r="F17" s="136"/>
      <c r="G17" s="27"/>
      <c r="H17" s="28"/>
      <c r="I17" s="29"/>
      <c r="J17" s="27"/>
      <c r="K17" s="28">
        <v>3</v>
      </c>
      <c r="L17" s="89"/>
      <c r="M17" s="27"/>
      <c r="N17" s="28">
        <v>6</v>
      </c>
      <c r="O17" s="29"/>
      <c r="P17" s="27"/>
      <c r="Q17" s="28">
        <v>6</v>
      </c>
      <c r="R17" s="172"/>
      <c r="S17" s="238"/>
      <c r="T17" s="147">
        <f t="shared" ref="T17" si="3">SUM(H17,K17,N17,Q17)</f>
        <v>15</v>
      </c>
    </row>
    <row r="18" spans="1:20" ht="13.5" customHeight="1" thickTop="1" thickBot="1" x14ac:dyDescent="0.25">
      <c r="A18" s="158" t="s">
        <v>56</v>
      </c>
      <c r="B18" s="150" t="s">
        <v>265</v>
      </c>
      <c r="C18" s="151"/>
      <c r="D18" s="151"/>
      <c r="E18" s="151" t="s">
        <v>168</v>
      </c>
      <c r="F18" s="152"/>
      <c r="G18" s="153"/>
      <c r="H18" s="154"/>
      <c r="I18" s="155"/>
      <c r="J18" s="153"/>
      <c r="K18" s="154"/>
      <c r="L18" s="155"/>
      <c r="M18" s="153">
        <v>0</v>
      </c>
      <c r="N18" s="154">
        <v>7</v>
      </c>
      <c r="O18" s="155" t="s">
        <v>43</v>
      </c>
      <c r="P18" s="153">
        <v>0</v>
      </c>
      <c r="Q18" s="154">
        <v>8</v>
      </c>
      <c r="R18" s="156" t="s">
        <v>43</v>
      </c>
      <c r="S18" s="239">
        <f t="shared" ref="S18" si="4">SUM(G18,J18,M18,P18)*15</f>
        <v>0</v>
      </c>
      <c r="T18" s="157">
        <f>SUM(H18,K18,N18,Q18)</f>
        <v>15</v>
      </c>
    </row>
    <row r="19" spans="1:20" ht="13.5" customHeight="1" thickTop="1" thickBot="1" x14ac:dyDescent="0.3">
      <c r="A19" s="298" t="s">
        <v>12</v>
      </c>
      <c r="B19" s="299"/>
      <c r="C19" s="299"/>
      <c r="D19" s="299"/>
      <c r="E19" s="299"/>
      <c r="F19" s="301"/>
      <c r="G19" s="225">
        <f>SUM(G8:G18)</f>
        <v>10</v>
      </c>
      <c r="H19" s="23">
        <f>SUM(H8:H18)</f>
        <v>29</v>
      </c>
      <c r="I19" s="24"/>
      <c r="J19" s="225">
        <f>SUM(J8:J18)</f>
        <v>10</v>
      </c>
      <c r="K19" s="23">
        <f>SUM(K8:K18)</f>
        <v>32</v>
      </c>
      <c r="L19" s="24"/>
      <c r="M19" s="225">
        <f>SUM(M8:M18)</f>
        <v>5</v>
      </c>
      <c r="N19" s="23">
        <f>SUM(N8:N18)</f>
        <v>29</v>
      </c>
      <c r="O19" s="24"/>
      <c r="P19" s="225">
        <f>SUM(P8:P18)</f>
        <v>5</v>
      </c>
      <c r="Q19" s="23">
        <f>SUM(Q8:Q18)</f>
        <v>30</v>
      </c>
      <c r="R19" s="24"/>
      <c r="S19" s="231">
        <f>SUM(S8:S18)</f>
        <v>450</v>
      </c>
      <c r="T19" s="25">
        <f>SUM(T8:T18)</f>
        <v>120</v>
      </c>
    </row>
    <row r="20" spans="1:20" ht="12.75" thickTop="1" x14ac:dyDescent="0.2"/>
    <row r="21" spans="1:20" x14ac:dyDescent="0.2">
      <c r="A21" s="1" t="s">
        <v>161</v>
      </c>
    </row>
    <row r="22" spans="1:20" x14ac:dyDescent="0.2">
      <c r="A22" s="1" t="s">
        <v>163</v>
      </c>
    </row>
    <row r="23" spans="1:20" x14ac:dyDescent="0.2">
      <c r="A23" s="1" t="s">
        <v>169</v>
      </c>
    </row>
    <row r="25" spans="1:20" x14ac:dyDescent="0.2">
      <c r="A25" s="171" t="s">
        <v>213</v>
      </c>
    </row>
    <row r="26" spans="1:20" x14ac:dyDescent="0.2">
      <c r="A26" s="113" t="s">
        <v>211</v>
      </c>
      <c r="D26" s="1" t="s">
        <v>214</v>
      </c>
      <c r="E26" s="113"/>
      <c r="G26" s="1" t="s">
        <v>162</v>
      </c>
      <c r="H26" s="113"/>
      <c r="K26" s="113"/>
      <c r="L26" s="113"/>
      <c r="M26" s="113" t="s">
        <v>195</v>
      </c>
      <c r="N26" s="113"/>
      <c r="P26" s="113"/>
      <c r="R26" s="114"/>
    </row>
    <row r="27" spans="1:20" x14ac:dyDescent="0.2">
      <c r="A27" s="113" t="s">
        <v>219</v>
      </c>
      <c r="D27" s="1" t="s">
        <v>200</v>
      </c>
      <c r="E27" s="113"/>
      <c r="G27" s="1" t="s">
        <v>164</v>
      </c>
      <c r="H27" s="113"/>
      <c r="K27" s="113"/>
      <c r="L27" s="113"/>
      <c r="M27" s="113" t="s">
        <v>193</v>
      </c>
      <c r="N27" s="113"/>
      <c r="P27" s="113"/>
      <c r="R27" s="114"/>
    </row>
    <row r="28" spans="1:20" x14ac:dyDescent="0.2">
      <c r="A28" s="1" t="s">
        <v>220</v>
      </c>
      <c r="D28" s="1" t="s">
        <v>210</v>
      </c>
      <c r="G28" s="1" t="s">
        <v>165</v>
      </c>
      <c r="M28" s="1" t="s">
        <v>194</v>
      </c>
      <c r="R28" s="18"/>
    </row>
    <row r="29" spans="1:20" x14ac:dyDescent="0.2">
      <c r="A29" s="1" t="s">
        <v>221</v>
      </c>
      <c r="G29" s="1" t="s">
        <v>166</v>
      </c>
      <c r="R29" s="18"/>
    </row>
    <row r="30" spans="1:20" x14ac:dyDescent="0.2">
      <c r="A30" s="1" t="s">
        <v>212</v>
      </c>
      <c r="G30" s="1" t="s">
        <v>167</v>
      </c>
      <c r="R30" s="18"/>
    </row>
    <row r="32" spans="1:20" x14ac:dyDescent="0.2">
      <c r="A32" s="171" t="s">
        <v>215</v>
      </c>
    </row>
    <row r="33" spans="1:1" x14ac:dyDescent="0.2">
      <c r="A33" s="1" t="s">
        <v>222</v>
      </c>
    </row>
    <row r="34" spans="1:1" x14ac:dyDescent="0.2">
      <c r="A34" s="1" t="s">
        <v>216</v>
      </c>
    </row>
    <row r="35" spans="1:1" x14ac:dyDescent="0.2">
      <c r="A35" s="1" t="s">
        <v>223</v>
      </c>
    </row>
    <row r="36" spans="1:1" x14ac:dyDescent="0.2">
      <c r="A36" s="1" t="s">
        <v>224</v>
      </c>
    </row>
    <row r="37" spans="1:1" x14ac:dyDescent="0.2">
      <c r="A37" s="1" t="s">
        <v>217</v>
      </c>
    </row>
  </sheetData>
  <sheetProtection password="CEBE" sheet="1" objects="1" scenarios="1"/>
  <mergeCells count="22">
    <mergeCell ref="A4:F4"/>
    <mergeCell ref="G4:R4"/>
    <mergeCell ref="S4:T4"/>
    <mergeCell ref="A1:T1"/>
    <mergeCell ref="A2:T2"/>
    <mergeCell ref="B3:K3"/>
    <mergeCell ref="L3:T3"/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33</vt:i4>
      </vt:variant>
    </vt:vector>
  </HeadingPairs>
  <TitlesOfParts>
    <vt:vector size="33" baseType="lpstr">
      <vt:lpstr>TARTALOMJEGYZÉK</vt:lpstr>
      <vt:lpstr>MA_zongora</vt:lpstr>
      <vt:lpstr>MA_zkis-korr.</vt:lpstr>
      <vt:lpstr>MA_orgona</vt:lpstr>
      <vt:lpstr>MA_csembaló</vt:lpstr>
      <vt:lpstr>MA_harmonika</vt:lpstr>
      <vt:lpstr>MA_hárfa</vt:lpstr>
      <vt:lpstr>MA_gitár</vt:lpstr>
      <vt:lpstr>MA_cimbalom</vt:lpstr>
      <vt:lpstr>MA_hegedű</vt:lpstr>
      <vt:lpstr>MA_mélyhegedű</vt:lpstr>
      <vt:lpstr>MA_gordonka</vt:lpstr>
      <vt:lpstr>MA_gordon</vt:lpstr>
      <vt:lpstr>MA_fuvola</vt:lpstr>
      <vt:lpstr>MA_oboa</vt:lpstr>
      <vt:lpstr>MA_klarinét</vt:lpstr>
      <vt:lpstr>MA_fagott</vt:lpstr>
      <vt:lpstr>MA_kürt</vt:lpstr>
      <vt:lpstr>MA_trombita</vt:lpstr>
      <vt:lpstr>MA_harsona</vt:lpstr>
      <vt:lpstr>MA_tuba</vt:lpstr>
      <vt:lpstr>MA_ütő</vt:lpstr>
      <vt:lpstr>MA_egyh. kórusk.</vt:lpstr>
      <vt:lpstr>MA_egyh. orgona</vt:lpstr>
      <vt:lpstr>MA_opera</vt:lpstr>
      <vt:lpstr>MA_oratórium</vt:lpstr>
      <vt:lpstr>MA muzikológus</vt:lpstr>
      <vt:lpstr>MA_etnomuzikológia</vt:lpstr>
      <vt:lpstr>MA_zeneszerző</vt:lpstr>
      <vt:lpstr>MA_elektr.zenesz.spec.</vt:lpstr>
      <vt:lpstr>MA_alk.zenesz.spec.</vt:lpstr>
      <vt:lpstr>MA_kóruskarnagy</vt:lpstr>
      <vt:lpstr>MA_karmester</vt:lpstr>
    </vt:vector>
  </TitlesOfParts>
  <Company>LFZE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Szabad Attila</cp:lastModifiedBy>
  <cp:lastPrinted>2017-07-07T07:28:32Z</cp:lastPrinted>
  <dcterms:created xsi:type="dcterms:W3CDTF">2014-03-20T07:45:05Z</dcterms:created>
  <dcterms:modified xsi:type="dcterms:W3CDTF">2018-07-27T08:33:43Z</dcterms:modified>
</cp:coreProperties>
</file>